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60" yWindow="-60" windowWidth="20610" windowHeight="10980" activeTab="2"/>
  </bookViews>
  <sheets>
    <sheet name="คู่มือ" sheetId="12" r:id="rId1"/>
    <sheet name="ผลการประเมินตนเอง" sheetId="2" r:id="rId2"/>
    <sheet name="ม1" sheetId="1" r:id="rId3"/>
    <sheet name="ม2" sheetId="4" r:id="rId4"/>
    <sheet name="ม3" sheetId="9" r:id="rId5"/>
    <sheet name="ม4" sheetId="6" r:id="rId6"/>
    <sheet name="ม5" sheetId="7" r:id="rId7"/>
    <sheet name="ม6" sheetId="8" r:id="rId8"/>
    <sheet name="ม7" sheetId="10" r:id="rId9"/>
  </sheets>
  <externalReferences>
    <externalReference r:id="rId10"/>
  </externalReferences>
  <definedNames>
    <definedName name="M_five" localSheetId="0">INDEX([1]ผลการประเมินตนเอง!$Y$3:$AA$12,10,MATCH([1]ผลการประเมินตนเอง!$F$41,[1]ผลการประเมินตนเอง!$Y$3:$AA$3,1))</definedName>
    <definedName name="M_five">INDEX(ผลการประเมินตนเอง!$Y$3:$AA$12,10,MATCH(ผลการประเมินตนเอง!$F$41,ผลการประเมินตนเอง!$Y$3:$AA$3,1))</definedName>
    <definedName name="M_four" localSheetId="0">INDEX([1]ผลการประเมินตนเอง!$Y$3:$AA$12,10,MATCH([1]ผลการประเมินตนเอง!$E$41,[1]ผลการประเมินตนเอง!$Y$3:$AA$3,1))</definedName>
    <definedName name="M_four">INDEX(ผลการประเมินตนเอง!$Y$3:$AA$12,10,MATCH(ผลการประเมินตนเอง!$E$41,ผลการประเมินตนเอง!$Y$3:$AA$3,1))</definedName>
    <definedName name="M_min" localSheetId="0">INDEX([1]ผลการประเมินตนเอง!$Y$3:$AA$12,10,MATCH([1]ผลการประเมินตนเอง!$H$40,[1]ผลการประเมินตนเอง!$Y$3:$AA$3,1))</definedName>
    <definedName name="M_min">INDEX(ผลการประเมินตนเอง!$Y$3:$AA$12,10,MATCH(ผลการประเมินตนเอง!$H$40,ผลการประเมินตนเอง!$Y$3:$AA$3,1))</definedName>
    <definedName name="M_one" localSheetId="0">INDEX([1]ผลการประเมินตนเอง!$Y$3:$AA$12,10,MATCH([1]ผลการประเมินตนเอง!$B$41,[1]ผลการประเมินตนเอง!$Y$3:$AA$3,1))</definedName>
    <definedName name="M_one">INDEX(ผลการประเมินตนเอง!$Y$3:$AA$12,10,MATCH(ผลการประเมินตนเอง!$B$41,ผลการประเมินตนเอง!$Y$3:$AA$3,1))</definedName>
    <definedName name="M_seven" localSheetId="0">INDEX([1]ผลการประเมินตนเอง!$Y$3:$AA$12,10,MATCH([1]ผลการประเมินตนเอง!$H$41,[1]ผลการประเมินตนเอง!$Y$3:$AA$3,1))</definedName>
    <definedName name="M_seven">INDEX(ผลการประเมินตนเอง!$Y$3:$AA$12,10,MATCH(ผลการประเมินตนเอง!$H$41,ผลการประเมินตนเอง!$Y$3:$AA$3,1))</definedName>
    <definedName name="M_six" localSheetId="0">INDEX([1]ผลการประเมินตนเอง!$Y$3:$AA$12,10,MATCH([1]ผลการประเมินตนเอง!$G$41,[1]ผลการประเมินตนเอง!$Y$3:$AA$3,1))</definedName>
    <definedName name="M_six">INDEX(ผลการประเมินตนเอง!$Y$3:$AA$12,10,MATCH(ผลการประเมินตนเอง!$G$41,ผลการประเมินตนเอง!$Y$3:$AA$3,1))</definedName>
    <definedName name="M_sum" localSheetId="0">INDEX([1]ผลการประเมินตนเอง!$Y$3:$AA$12,10,MATCH([1]ผลการประเมินตนเอง!$I$41,[1]ผลการประเมินตนเอง!$Y$3:$AA$3,1))</definedName>
    <definedName name="M_sum">INDEX(ผลการประเมินตนเอง!$Y$3:$AA$12,10,MATCH(ผลการประเมินตนเอง!$I$41,ผลการประเมินตนเอง!$Y$3:$AA$3,1))</definedName>
    <definedName name="M_three" localSheetId="0">INDEX([1]ผลการประเมินตนเอง!$Y$3:$AA$12,10,MATCH([1]ผลการประเมินตนเอง!$D$41,[1]ผลการประเมินตนเอง!$Y$3:$AA$3,1))</definedName>
    <definedName name="M_three">INDEX(ผลการประเมินตนเอง!$Y$3:$AA$12,10,MATCH(ผลการประเมินตนเอง!$D$41,ผลการประเมินตนเอง!$Y$3:$AA$3,1))</definedName>
    <definedName name="M_two" localSheetId="0">INDEX([1]ผลการประเมินตนเอง!$Y$3:$AA$12,10,MATCH([1]ผลการประเมินตนเอง!$C$41,[1]ผลการประเมินตนเอง!$Y$3:$AA$3,1))</definedName>
    <definedName name="M_two">INDEX(ผลการประเมินตนเอง!$Y$3:$AA$12,10,MATCH(ผลการประเมินตนเอง!$C$41,ผลการประเมินตนเอง!$Y$3:$AA$3,1))</definedName>
    <definedName name="_xlnm.Print_Area" localSheetId="0">คู่มือ!$A$1:$H$52</definedName>
    <definedName name="_xlnm.Print_Area" localSheetId="1">ผลการประเมินตนเอง!$A$1:$I$47</definedName>
    <definedName name="_xlnm.Print_Area" localSheetId="2">ม1!$A$1:$M$20</definedName>
    <definedName name="_xlnm.Print_Area" localSheetId="3">ม2!$A$1:$M$40</definedName>
    <definedName name="_xlnm.Print_Area" localSheetId="4">ม3!$A$1:$M$40</definedName>
    <definedName name="_xlnm.Print_Titles" localSheetId="2">ม1!$1:$3</definedName>
    <definedName name="_xlnm.Print_Titles" localSheetId="3">ม2!$1:$3</definedName>
    <definedName name="_xlnm.Print_Titles" localSheetId="4">ม3!$1:$3</definedName>
    <definedName name="_xlnm.Print_Titles" localSheetId="5">ม4!$1:$3</definedName>
    <definedName name="_xlnm.Print_Titles" localSheetId="6">ม5!$1:$3</definedName>
    <definedName name="_xlnm.Print_Titles" localSheetId="7">ม6!$1:$3</definedName>
    <definedName name="_xlnm.Print_Titles" localSheetId="8">ม7!$1:$3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7" i="10" l="1"/>
  <c r="A27" i="8"/>
  <c r="A38" i="7"/>
  <c r="A47" i="6"/>
  <c r="A40" i="9"/>
  <c r="A40" i="4"/>
  <c r="A20" i="1"/>
  <c r="H46" i="2" l="1"/>
  <c r="M17" i="10" s="1"/>
  <c r="E13" i="2"/>
  <c r="M38" i="7" l="1"/>
  <c r="M27" i="8"/>
  <c r="M40" i="9"/>
  <c r="M47" i="6"/>
  <c r="M20" i="1"/>
  <c r="M40" i="4"/>
  <c r="F11" i="2"/>
  <c r="G11" i="2"/>
  <c r="J15" i="10" l="1"/>
  <c r="J16" i="10"/>
  <c r="J9" i="10"/>
  <c r="J10" i="10"/>
  <c r="J11" i="10"/>
  <c r="J12" i="10"/>
  <c r="J13" i="10"/>
  <c r="J8" i="10"/>
  <c r="J6" i="10"/>
  <c r="J7" i="10"/>
  <c r="J5" i="10"/>
  <c r="J8" i="8"/>
  <c r="J9" i="8"/>
  <c r="J10" i="8"/>
  <c r="J11" i="8"/>
  <c r="J19" i="8"/>
  <c r="J20" i="8"/>
  <c r="K20" i="8" s="1"/>
  <c r="J21" i="8"/>
  <c r="J23" i="8"/>
  <c r="J24" i="8"/>
  <c r="J25" i="8"/>
  <c r="J26" i="8"/>
  <c r="J5" i="8"/>
  <c r="J14" i="10"/>
  <c r="J4" i="10"/>
  <c r="J35" i="7"/>
  <c r="J36" i="7"/>
  <c r="J37" i="7"/>
  <c r="J33" i="7"/>
  <c r="J34" i="7"/>
  <c r="J30" i="7"/>
  <c r="J8" i="7"/>
  <c r="J41" i="6"/>
  <c r="J42" i="6"/>
  <c r="J43" i="6"/>
  <c r="J44" i="6"/>
  <c r="J46" i="6"/>
  <c r="J37" i="6"/>
  <c r="J40" i="6"/>
  <c r="J45" i="6"/>
  <c r="J39" i="6"/>
  <c r="J20" i="6"/>
  <c r="J19" i="6"/>
  <c r="J21" i="6"/>
  <c r="J23" i="6"/>
  <c r="J25" i="6"/>
  <c r="J31" i="6"/>
  <c r="J32" i="6"/>
  <c r="J33" i="6"/>
  <c r="J36" i="6"/>
  <c r="J7" i="6"/>
  <c r="J21" i="9"/>
  <c r="K21" i="9" s="1"/>
  <c r="J39" i="9"/>
  <c r="J38" i="9"/>
  <c r="J37" i="9"/>
  <c r="J36" i="9"/>
  <c r="J35" i="9"/>
  <c r="J34" i="9"/>
  <c r="J33" i="9"/>
  <c r="J30" i="9"/>
  <c r="J27" i="9"/>
  <c r="J18" i="9"/>
  <c r="J17" i="9"/>
  <c r="J14" i="9"/>
  <c r="J13" i="9"/>
  <c r="J12" i="9"/>
  <c r="J11" i="9"/>
  <c r="J10" i="9"/>
  <c r="J9" i="9"/>
  <c r="J6" i="9"/>
  <c r="J4" i="9"/>
  <c r="J6" i="8"/>
  <c r="J4" i="8"/>
  <c r="J32" i="7"/>
  <c r="J21" i="7"/>
  <c r="J17" i="7"/>
  <c r="J4" i="7"/>
  <c r="J13" i="6"/>
  <c r="J12" i="6"/>
  <c r="J11" i="6"/>
  <c r="J10" i="6"/>
  <c r="J9" i="6"/>
  <c r="J6" i="6"/>
  <c r="J4" i="6"/>
  <c r="J26" i="4"/>
  <c r="J19" i="4"/>
  <c r="J20" i="4"/>
  <c r="J21" i="4"/>
  <c r="J22" i="4"/>
  <c r="J23" i="4"/>
  <c r="J24" i="4"/>
  <c r="J25" i="4"/>
  <c r="J28" i="4"/>
  <c r="J31" i="4"/>
  <c r="J32" i="4"/>
  <c r="J33" i="4"/>
  <c r="J34" i="4"/>
  <c r="J35" i="4"/>
  <c r="J36" i="4"/>
  <c r="J37" i="4"/>
  <c r="J38" i="4"/>
  <c r="J39" i="4"/>
  <c r="J16" i="4"/>
  <c r="J17" i="4"/>
  <c r="J18" i="4"/>
  <c r="J7" i="4"/>
  <c r="J8" i="4"/>
  <c r="J9" i="4"/>
  <c r="J10" i="4"/>
  <c r="J11" i="4"/>
  <c r="J12" i="4"/>
  <c r="J13" i="4"/>
  <c r="J14" i="4"/>
  <c r="J15" i="4"/>
  <c r="J6" i="4"/>
  <c r="J5" i="4"/>
  <c r="J4" i="4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4" i="1"/>
  <c r="K11" i="8" l="1"/>
  <c r="K40" i="6"/>
  <c r="K30" i="7"/>
  <c r="K13" i="10"/>
  <c r="K14" i="1"/>
  <c r="K16" i="1"/>
  <c r="K4" i="10"/>
  <c r="K21" i="8"/>
  <c r="K22" i="4"/>
  <c r="K4" i="8"/>
  <c r="K8" i="4"/>
  <c r="K11" i="4"/>
  <c r="K4" i="4"/>
  <c r="K25" i="4"/>
  <c r="K17" i="7"/>
  <c r="K33" i="6"/>
  <c r="K13" i="6"/>
  <c r="K11" i="6"/>
  <c r="K21" i="6"/>
  <c r="K4" i="6"/>
  <c r="K12" i="9"/>
  <c r="K27" i="9"/>
  <c r="K4" i="9"/>
  <c r="K4" i="7"/>
  <c r="K25" i="6"/>
  <c r="K17" i="9"/>
  <c r="K35" i="9"/>
  <c r="K4" i="1"/>
  <c r="L4" i="8" l="1"/>
  <c r="H9" i="2" s="1"/>
  <c r="L4" i="10"/>
  <c r="H10" i="2" s="1"/>
  <c r="L4" i="7"/>
  <c r="H8" i="2" s="1"/>
  <c r="L4" i="4"/>
  <c r="M4" i="4" s="1"/>
  <c r="L4" i="1"/>
  <c r="H4" i="2" s="1"/>
  <c r="M4" i="8"/>
  <c r="I9" i="2" s="1"/>
  <c r="M4" i="10"/>
  <c r="I10" i="2" s="1"/>
  <c r="L4" i="6"/>
  <c r="H7" i="2" s="1"/>
  <c r="L4" i="9"/>
  <c r="H6" i="2" s="1"/>
  <c r="I5" i="2" l="1"/>
  <c r="C41" i="2" s="1"/>
  <c r="M4" i="7"/>
  <c r="I8" i="2" s="1"/>
  <c r="H41" i="2"/>
  <c r="AA10" i="2"/>
  <c r="Z10" i="2" s="1"/>
  <c r="G41" i="2"/>
  <c r="AA9" i="2"/>
  <c r="Z9" i="2" s="1"/>
  <c r="AA5" i="2"/>
  <c r="Z5" i="2" s="1"/>
  <c r="H5" i="2"/>
  <c r="H11" i="2" s="1"/>
  <c r="I11" i="2" s="1"/>
  <c r="M4" i="1"/>
  <c r="I4" i="2" s="1"/>
  <c r="M4" i="9"/>
  <c r="I6" i="2" s="1"/>
  <c r="M4" i="6"/>
  <c r="I7" i="2" s="1"/>
  <c r="D44" i="2" l="1"/>
  <c r="W4" i="2"/>
  <c r="W5" i="2" s="1"/>
  <c r="W6" i="2" s="1"/>
  <c r="W7" i="2" s="1"/>
  <c r="W8" i="2" s="1"/>
  <c r="W9" i="2" s="1"/>
  <c r="W10" i="2" s="1"/>
  <c r="W11" i="2" s="1"/>
  <c r="Y9" i="2"/>
  <c r="AA8" i="2"/>
  <c r="Z8" i="2" s="1"/>
  <c r="F41" i="2"/>
  <c r="E41" i="2"/>
  <c r="AA7" i="2"/>
  <c r="Z7" i="2" s="1"/>
  <c r="AA6" i="2"/>
  <c r="Z6" i="2" s="1"/>
  <c r="D41" i="2"/>
  <c r="B41" i="2"/>
  <c r="H40" i="2" s="1"/>
  <c r="AA4" i="2"/>
  <c r="Z4" i="2" s="1"/>
  <c r="Y10" i="2"/>
  <c r="Y5" i="2"/>
  <c r="AA11" i="2"/>
  <c r="Z11" i="2" s="1"/>
  <c r="H44" i="2" l="1"/>
  <c r="Y7" i="2"/>
  <c r="Y8" i="2"/>
  <c r="Y4" i="2"/>
  <c r="Y6" i="2"/>
  <c r="Y11" i="2"/>
</calcChain>
</file>

<file path=xl/sharedStrings.xml><?xml version="1.0" encoding="utf-8"?>
<sst xmlns="http://schemas.openxmlformats.org/spreadsheetml/2006/main" count="792" uniqueCount="551">
  <si>
    <t>ลำดับที่</t>
  </si>
  <si>
    <t>ข้อกำหนด</t>
  </si>
  <si>
    <t>ข้อกำหนดย่อย</t>
  </si>
  <si>
    <t>วิธีปฏิบัติ</t>
  </si>
  <si>
    <t>วัตถุประสงค์คุณภาพ</t>
  </si>
  <si>
    <t>ตัวชี้วัด</t>
  </si>
  <si>
    <t>รายการประเมิน</t>
  </si>
  <si>
    <t>ค่าคะแนน</t>
  </si>
  <si>
    <t>การหาความต้องการพัฒนาฝีมือแรงงานของตลาดแรงงาน</t>
  </si>
  <si>
    <t>1. การหาความต้องการพัฒนาฝีมือแรงงานของสถานประกอบกิจการและความต้องการพัฒนาฝีมือของแรงงาน</t>
  </si>
  <si>
    <t>1. กำหนดกลุ่มเป้าหมายในการสำรวจหาความต้องการพัฒนาฝีมือแรงงานในพื้นที่อย่างชัดเจน</t>
  </si>
  <si>
    <t>เพื่อตอบสนองความต้องการของผู้รับบริการและผู้มีส่วนได้ส่วนเสียอย่างครอบคลุมทุกกลุ่มเป้าหมาย</t>
  </si>
  <si>
    <t>มีกลุ่มเป้าหมายในการหาความต้องการพัฒนาฝีมือแรงงานของตลาดแรงงานที่สอดคล้องกับผลผลิต กิจกรรม อุตสาหกรรมที่ เป็นนโยบายของพื้นที่อย่างชัดเจน</t>
  </si>
  <si>
    <t>แบบสำรวจหาความต้องการพัฒนาฝีมือแรงงานของตลาดแรงงานในพื้นที่ที่ได้จัดทำขึ้นเองและช่องทางการสำรวจหาความต้องการพัฒนาฝีมือแรงงานไปกลุ่มเป้าหมาย เช่น มีหนังสือนำส่ง หรือ มีการตอบแบบสอบถามโดยใช้สื่ออิเล็กทรอนิกส์</t>
  </si>
  <si>
    <t>3. สำรวจความต้องการพัฒนาฝีมือแรงงานของสถานประกอบกิจการเพื่อสำรวจความต้องการแรงงานฝีมือ</t>
  </si>
  <si>
    <t>มีกลุ่มตัวอย่างของข้อมูลความต้องการพัฒนาฝีมือแรงงานของตลาดแรงงานที่มีความน่าเชื่อถือ</t>
  </si>
  <si>
    <t xml:space="preserve">4. สำรวจความต้องการพัฒนาฝีมือแรงงานไปยังกลุ่มเป้าหมายต่าง ๆ เช่น สหภาพแรงงาน สภาองค์กรลูกจ้าง สมาคม ชมรม แรงงานนอกระบบ อาสาสมัครแรงงาน  ผู้ประกอบอาชีพอิสระ และวิสาหกิจชุมชน เพื่อสำรวจความต้องการพัฒนาฝีมือแรงงาน </t>
  </si>
  <si>
    <t>หรือ</t>
  </si>
  <si>
    <t xml:space="preserve">3. ประชุมคณะกรรมการ กพร.ปจ. หรือ คณะกรรมการอื่น ๆ เช่น หอการค้าจังหวัด สภาอุตสาหกรรมจังหวัด สมาคมชมรม ผู้ประกอบกิจการ ที่มีประเด็นวาระความต้องการพัฒนาฝีมือแรงงานของสถานประกอบกิจการ </t>
  </si>
  <si>
    <t>1. หนังสือขออนุมัติจัดประชุม กพร.ปจ.หรือคณะกรรมการอื่น ๆ เช่น หอการค้าจังหวัด สภาอุตสาหกรรมจังหวัด สมาคมชมรม ผู้ประกอบกิจการ</t>
  </si>
  <si>
    <t>2. รายงานผลการประชุม กพร.ปจ.หรือคณะกรรมการอื่น ๆ ที่ระบุถึงความต้องการพัฒนาฝีมือแรงงานของสถานประกอบกิจการ</t>
  </si>
  <si>
    <t>4. เข้าร่วมประชุมอาสาสมัครแรงงาน หรือ กลุ่มแรงงานอื่นๆ เพื่อสอบถามข้อมูล เกี่ยวกับความต้องการพัฒนาฝีมือแรงงานของตลาดแรงงาน</t>
  </si>
  <si>
    <t>3. หนังสือส่งเจ้าหน้าที่เข้าร่วมประชุมอาสาสมัครแรงงาน หรือ กลุ่มแรงงานอื่นๆ</t>
  </si>
  <si>
    <t>4. รายงานผลการประชุม อาสาสมัครแรงงาน หรือ กลุ่มแรงงานอื่นๆ ที่ระบุถึงความต้องการพัฒนาฝีมือแรงงานของตลาดแรงงาน</t>
  </si>
  <si>
    <t>2. การวิเคราะห์ความต้องการของตลาดแรงงานในปัจจุบันและอนาคต</t>
  </si>
  <si>
    <t>นำข้อมูลความต้องการพัฒนาฝีมือมาประมวลผล ศึกษา วิเคราะห์ทิศทางความต้องการแรงงานฝีมือในพื้นที่เพื่อใช้ประกอบในการจัดทำแผนพัฒนาฝีมือแรงงาน</t>
  </si>
  <si>
    <t>มีผลความต้องการพัฒนาฝีมือแรงงานของตลาดแรงงานที่สอดคล้องกับผลผลิต กิจกรรม อุตสาหกรรมที่ เป็นนโยบายในพื้นที่</t>
  </si>
  <si>
    <t>ผลความต้องการพัฒนาฝีมือแรงงานของตลาดแรงงานที่สอดคล้องกับผลผลิต กิจกรรม อุตสาหกรรมที่ เป็นนโยบายในพื้นที่</t>
  </si>
  <si>
    <t>การจัดทำแผนการพัฒนาฝีมือแรงงาน</t>
  </si>
  <si>
    <t>การจัดทำแผนปฏิบัติการประจำปีงบประมาณ</t>
  </si>
  <si>
    <t>นำข้อมูลความต้องการพัฒนาฝีมือ มาจัดทำแผนปฏิบัติการประจำปีงบประมาณ</t>
  </si>
  <si>
    <t>1. แผนปฏิบัติการประจำปีมความเชื่อมโยงกับความต้องการพัฒนาฝีมือแรงงานของตลาดแรงงานในพื้นที่ไม่น้อยกว่าร้อยละ 70</t>
  </si>
  <si>
    <t>2. แผนปฏิบัติการแล้วเสร็จภายในตุลาคมของแต่ละปีงบประมาณ</t>
  </si>
  <si>
    <t>1. หนังสืออนุมัติแผนปฏิบัติการประจำปี จากผู้อำนวยการหน่วยงาน</t>
  </si>
  <si>
    <t>2. แผนปฏิบัติการประจำปีที่เชื่อมโยงกับความต้องการพัฒนาฝีมือแรงงานของตลาดแรงงานในพื้นที่ภายในเดือนตุลาคมของในแต่ละปีงบประมาณ</t>
  </si>
  <si>
    <t>การใช้หลักสูตรการฝึกที่สอดคล้องกับความต้องการของสถานประกอบกิจการและตลาดแรงงาน</t>
  </si>
  <si>
    <t>1. การใช้หลักสูตรการฝึกเตรียมเข้าทำงาน การฝึกยกระดับฝีมือแรงงานและหลักสูตรการฝึกอาชีพเสริมที่เป็นหลักสูตรกลางของกรม</t>
  </si>
  <si>
    <t>ใช้หลักสูตรการฝึกเตรียมเข้าทำงาน การฝึกยกระดับฝีมือแรงงานและหลักสูตรการฝึกอาชีพเสริมที่เป็นหลักสูตรกลางของกรม</t>
  </si>
  <si>
    <t>หลักสูตรฝึกอบรมตอบสนองความต้องการของผู้รับบริการและผู้มีส่วนได้ส่วนเสียอย่างครอบคลุมทุกกลุ่มเป้าหมาย</t>
  </si>
  <si>
    <t>จัดทำและใช้หลักสูตรการฝึกเตรียมเข้าทำงาน การฝึกยกระดับฝีมือแรงงานและหลักสูตรการฝึกอาชีพเสริม ที่หน่วยฝึกร่วมมือกับสถานประกอบกิจการสมาคมอาชีพ/วิชาชีพ ชมรมกลุ่มอาชีพที่ได้รับการยอมรับในพื้นที่ หอการค้าจังหวัด หรือสภาอุตสาหกรรมจังหวัด ทั้งนี้  ผู้อำนวยการหน่วยฝึกพิจารณาอนุมัติหลักสูตรการฝึกได้</t>
  </si>
  <si>
    <t>2. จัดทำแบบสำรวจหาความต้องการพัฒนาฝีมือแรงงานของตลาดแรงงานในพื้นที่ และจัดทำช่องทางการสำรวจหาความต้องการพัฒนาฝีมือแรงงานไปกลุ่มเป้าหมาย เช่นมีหนังสือนำส่ง หรือ มีการตอบแบบสอบถามโดยใช้สื่ออิเล็กทรอนิกส์</t>
  </si>
  <si>
    <t>1. แบบสำรวจได้รับกลับคืนมาไม่น้อยกว่า ร้อยละ 60 ของสถานประกอบกิจการที่เป็นกลุ่มเป้าหมาย</t>
  </si>
  <si>
    <r>
      <t xml:space="preserve">1. ใช้หลักสูตรการฝึกเตรียมเข้าทำงาน </t>
    </r>
    <r>
      <rPr>
        <u/>
        <sz val="9"/>
        <color theme="1"/>
        <rFont val="Tahoma"/>
        <family val="2"/>
      </rPr>
      <t>ที่เป็นหลักสูตรกลางของกรม ไม่น้อยกว่าร้อยละ 50 ของจำนวนรุ่นที่เปิดฝึก</t>
    </r>
  </si>
  <si>
    <r>
      <t xml:space="preserve">2. การใช้หลักสูตรการฝึกเตรียมเข้าทำงาน การฝึกยกระดับฝีมือแรงงานและหลักสูตรการฝึกอาชีพเสริม </t>
    </r>
    <r>
      <rPr>
        <u/>
        <sz val="9"/>
        <color theme="1"/>
        <rFont val="Tahoma"/>
        <family val="2"/>
      </rPr>
      <t>ที่หน่วยฝึกร่วมมือกับหน่วยงานอื่น</t>
    </r>
  </si>
  <si>
    <t>2. แบบสำรวจได้รับกลับคืนมาไม่น้อยกว่า ร้อยละ 60 ของแรงงานกลุ่มเป้าหมาย</t>
  </si>
  <si>
    <t>ดำเนินการครบถ้วน
(Y/N)</t>
  </si>
  <si>
    <t>ร้อยละของการผ่าน</t>
  </si>
  <si>
    <t>y</t>
  </si>
  <si>
    <t>รวมคะแนนตามข้อกำหนด</t>
  </si>
  <si>
    <t>รวมคะแนนตามมาตรฐาน</t>
  </si>
  <si>
    <t>คะแนนตามรายการประเมิน</t>
  </si>
  <si>
    <t>2. ใช้หลักสูตรการฝึกยกระดับฝีมือแรงงานที่เป็นหลักสูตรกลางของกรม</t>
  </si>
  <si>
    <t>3. ใช้หลักสูตรการฝึกการฝึกอาชีพเสริมที่เป็นหลักสูตรกลางของกรม</t>
  </si>
  <si>
    <t>เอกสารหลักฐานหลักสูตรที่แสดงถึง
1. ชื่อหน่วยงานอื่น หรือชื่อผู้ให้ข้อมูลจากหน่วยงานอื่น และ
2. การนำหลักสูตรที่หน่วยฝึกจัดทำร่วมกับหน่วยงานอื่นและตรงกับแผนปฏิบัติการประจำปี ไปใช้ในการฝึกจริง
(1) หลักสูตรการฝึกเตรียมเข้าทำงาน หรือ
(2) หลักสูตรการฝึกยกระดับฝีมือแรงงาน หรือ(3) หลักสูตรการฝึกอาชีพเสริม</t>
  </si>
  <si>
    <t>เอกสารที่แสดงถึงกลุ่มเป้าหมายในการสำรวจหาความต้องการพัฒนาฝีมือแรงงานของตลาดแรงงานในพื้นที่ พร้อมเหตุผลในการกำหนดกลุ่มเป้าหมายนั้นที่ดำเนินการแล้วเสร็จก่อนเดือนกันยายน เช่น บันทึกข้อความ รายงานการประชุม เป็นต้น</t>
  </si>
  <si>
    <t>n</t>
  </si>
  <si>
    <t>คุณสมบัติของผู้รับการฝึก</t>
  </si>
  <si>
    <t>1. คุณสมบัติของผู้รับการฝึกตามระเบียบกรมพัฒนาฝีมือแรงงานว่าด้วยการฝึกเตรียมเข้าทำงาน พ.ศ. 2547 หมวด 1</t>
  </si>
  <si>
    <t>จัดทำประกาศรับสมัครโดยกำหนดคุณสมบัติผู้รับการฝึกหลักสูตรการฝึกเตรียมเข้าทำงาน ให้เป็นไปตามระเบียบกรมพัฒนาฝีมือแรงงานว่าด้วยการฝึกเตรียมเข้าทำงาน พ.ศ. 2547 หมวด 1</t>
  </si>
  <si>
    <t>เพื่อให้เป็นไปตามแผนปฏิบัติการประจำปีและสอดคล้องกับกลุ่มเป้าหมายของการฝึกเตรียมเข้าทำงาน</t>
  </si>
  <si>
    <t>ผู้เข้ารับการฝึกเตรียมเข้าทำงานทุกคนมีคุณสมบัติครบถ้วนตามระเบียบที่กำหนด</t>
  </si>
  <si>
    <t>2. ตรวจสอบจากหลักฐานประกอบการรับสมัครการฝึกเตรียมเข้าทำงาน</t>
  </si>
  <si>
    <t>2. คุณสมบัติของผู้รับการฝึกตามระเบียบกรมพัฒนาฝีมือแรงงานว่าด้วยการฝึกยกระดับฝีมือแรงงาน พ.ศ. 2547 หมวด 1</t>
  </si>
  <si>
    <t>จัดทำประกาศรับสมัครโดยกำหนดคุณสมบัติผู้รับการฝึกหลักสูตรการฝึกยกระดับฝีมือแรงงาน  ให้เป็นไปตามระเบียบกรมพัฒนาฝีมือแรงงานว่าด้วยการฝึกยกระดับฝีมือแรงงาน พ.ศ. 2547 หมวด 1</t>
  </si>
  <si>
    <t>เพื่อให้เป็นไปตามแผนปฏิบัติการประจำปีและสอดคล้องกับกลุ่มเป้าหมายของการฝึกยกระดับฝีมือแรงงาน</t>
  </si>
  <si>
    <t>ผู้เข้ารับการฝึกยกระดับฝีมือแรงงานทุกคนมีคุณสมบัติครบถ้วนตามระเบียบที่กำหนด</t>
  </si>
  <si>
    <t>2. หลักฐานประกอบการรับสมัคร</t>
  </si>
  <si>
    <t>การแนะนำการฝึกให้แก่ผู้สมัคร</t>
  </si>
  <si>
    <t>การแนะนำข้อมูลอาชีพในสาขาที่เปิดฝึก</t>
  </si>
  <si>
    <t>1. ให้คำแนะนำในการกรอกใบสมัคร</t>
  </si>
  <si>
    <t>2. ให้ข้อมูลเกี่ยวกับเนื้อหาของหลักสูตรที่เกี่ยวกับอาชีพต่าง ๆ เช่น ความต้องการของตลาดแรงงาน  โอกาสการมีงานทำ อาชีพที่จะทำ  อาชีพที่เกี่ยวเนื่อง สภาพการทำงาน  ผู้ว่าจ้าง ช่องทางความก้าวหน้าในอาชีพ เพื่อประกอบการตัดสินใจ</t>
  </si>
  <si>
    <t>เพื่อให้ผู้เข้ารับการฝึกตรงตามสมรรถนะและความต้องการของตลาด</t>
  </si>
  <si>
    <t>ร้อยละความพึงพอใจของผู้ผ่านการฝึก ตามแบบ QA 6221 หัวข้อที่ 1 การรับสมัคร การแนะแนว ไม่น้อยกว่าร้อยละ 60</t>
  </si>
  <si>
    <t>1. ใบสมัครเข้ารับการฝึกที่เป็นปัจจุบัน</t>
  </si>
  <si>
    <t>2. หลักฐานที่แสดงถึงการให้ข้อมูลเกี่ยวกับเนื้อหาของหลักสูตรที่เกี่ยวข้องกับการฝึก เช่น แผ่นพับ วารสาร ข่าว หนังสือพิมพ์ หรือ สื่ออิเล็กทรอนิกส์</t>
  </si>
  <si>
    <t>3. ข้อมูลหลักสูตรการฝึกสาขาต่าง ๆ ที่ตรงกับแผนปฏิบัติการประจำปีและสอดคล้องกับกลุ่มเป้าหมาย</t>
  </si>
  <si>
    <t>การคัดเลือกผู้รับการฝึกและการปฐมนิเทศ</t>
  </si>
  <si>
    <t>1. มีการคัดเลือกผู้สมัครเข้ารับการฝึกหลักสูตรการฝึกเตรียมเข้าทำงาน</t>
  </si>
  <si>
    <t>1. จัดทำคำสั่งแต่งตั้งคณะกรรมการคัดเลือกผู้สมัครเข้ารับการฝึก</t>
  </si>
  <si>
    <t>2. ดำเนินการคัดเลือกผู้รับการฝึก  โดยการสอบข้อเขียน และหรือสอบปฏิบัติ และหรือสอบสัมภาษณ์</t>
  </si>
  <si>
    <t>3. รวบรวมผลการคัดเลือกและประกาศผลการคัดเลือก</t>
  </si>
  <si>
    <t>ผู้ได้รับคัดเลือกมีคุณสมบัติตามประกาศ</t>
  </si>
  <si>
    <t>1. คำสั่งแต่งตั้งคณะกรรมการคัดเลือกผู้สมัครเข้ารับการฝึกที่เป็นปัจจุบันในแต่ละปีงบประมาณ</t>
  </si>
  <si>
    <t>2. ใบลงทะเบียนเข้ารับการคัดเลือก</t>
  </si>
  <si>
    <t>3. แบบทดสอบ แบบคำถาม แบบให้คะแนน  ที่ใช้ในการคัดเลือก</t>
  </si>
  <si>
    <t>4. ประกาศผลการคัดเลือก</t>
  </si>
  <si>
    <t>2. หน่วยฝึกปฏิบัติตามระเบียบกรมพัฒนาฝีมือแรงงานว่าด้วยการฝึกยกระดับฝีมือ พ.ศ. 2547 หมวด 2 การรับสมัครและการคัดเลือก</t>
  </si>
  <si>
    <t>2. รวบรวมผลการคัดเลือกและประกาศผลการคัดเลือก</t>
  </si>
  <si>
    <t>ผู้ได้รับคัดเลือกมีคุณสมบัติตามประกาศรับสมัครและมีคุณภาพเหมาะสมในการเข้ารับการฝึก</t>
  </si>
  <si>
    <t>ผู้ได้รับคัดเลือกทุกคนมีคุณสมบัติตามประกาศรับสมัครและมีคุณภาพเหมาะสมในการเข้ารับการฝึก</t>
  </si>
  <si>
    <t>1. ใบลงทะเบียนเข้ารับการคัดเลือก</t>
  </si>
  <si>
    <t>2. แบบทดสอบ  แบบคำถาม  แบบให้คะแนน  ที่ใช้ในการคัดเลือก</t>
  </si>
  <si>
    <t>3. ประกาศผลการคัดเลือก</t>
  </si>
  <si>
    <t>3. การปฐมนิเทศผู้รับการฝึก (เฉพาะหลักสูตรการฝึกเตรียมเข้าทำงาน)</t>
  </si>
  <si>
    <t>1. ชี้แจง กฎ ระเบียบที่เกี่ยวข้องกับการฝึก</t>
  </si>
  <si>
    <t>2. ชี้แจงการใช้อาคารสถานที่ต่าง ๆ เช่น โรงอาหาร ห้องน้ำ สนามกีฬา โรงจอดรถ เป็นต้น</t>
  </si>
  <si>
    <t>3. แนะนำเจ้าหน้าที่ในหน่วยงานแก่ผู้รับการฝึก เช่น ผู้บริหาร ฝ่ายบริหาร ฝ่ายช่าง คณะครูผู้ปกครอง และครูฝึกแต่ละสาขาอาชีพ</t>
  </si>
  <si>
    <t>เพื่อสร้างการรับรู้และความเข้าใจและสิทธิประโยชน์ของการฝึกเตรียมเข้าทำงาน</t>
  </si>
  <si>
    <t>มีการปฐมนิเทศการฝึกเตรียมเข้าทำงานทุกหลักสูตร</t>
  </si>
  <si>
    <t>1. กำหนดการปฐมนิเทศ</t>
  </si>
  <si>
    <t>2. หนังสือเชิญเจ้าหน้าที่เข้าร่วมการปฐมนิเทศ</t>
  </si>
  <si>
    <t>3. ใบลงทะเบียนผู้รับการฝึก</t>
  </si>
  <si>
    <t>4. ภาพถ่ายกิจกรรมวันปฐมนิเทศ</t>
  </si>
  <si>
    <t>การประเมินความรู้พื้นฐานผู้รับการฝึกก่อนการฝึก (เฉพาะหลักสูตรการฝึกเตรียมเข้าทำงาน)</t>
  </si>
  <si>
    <t>1. มีการประเมินความรู้พื้นฐานให้ผู้รับการฝึกมีความพร้อมที่จะเข้าฝึกในสาขาอาชีพนั้น ๆ</t>
  </si>
  <si>
    <t>ประเมินความรู้พื้นฐานของผู้รับการฝึกในสาขาอาชีพที่จะเข้ารับการฝึก เช่น คณิตศาสตร์ช่าง ความปลอดภัยในการทำงาน  ศัพท์เทคนิคด้านช่าง</t>
  </si>
  <si>
    <t>เพื่อทราบความรู้พื้นฐานของสาขาอาชีพ</t>
  </si>
  <si>
    <t>มีการรายงานผลการประเมิน</t>
  </si>
  <si>
    <t>1. แบบประเมินความรู้พื้นฐาน</t>
  </si>
  <si>
    <t>2. ผลการประเมินความรู้</t>
  </si>
  <si>
    <t>2. มีหน่วยการฝึกความรู้พื้นฐานให้ผู้รับการฝึกมีความพร้อมที่จะเข้าฝึกในสาขาอาชีพนั้น ๆ</t>
  </si>
  <si>
    <t>นำผลการประเมินความรู้พื้นฐานมาจัดทำหน่วยการฝึกความรู้พื้นฐาน และใช้ฝึกเพื่อปรับความรู้พื้นฐานของผู้รับการฝึกให้มีความพร้อมเข้าฝึก</t>
  </si>
  <si>
    <t>เพื่อเตรียมพร้อมให้กับผู้เข้ารับการฝึก</t>
  </si>
  <si>
    <t>ผู้เข้ารับการฝึกมีความพร้อมสำหรับการฝึกหลักสูตรการฝึกเตรียมเข้าทำงาน</t>
  </si>
  <si>
    <t>หน่วยการฝึกความรู้พื้นฐาน (โมดูลการฝึก)</t>
  </si>
  <si>
    <t>การสำเร็จการฝึกและการจัดทำฐานข้อมูลผู้รับการฝึก</t>
  </si>
  <si>
    <t>1. การสำเร็จการฝึก</t>
  </si>
  <si>
    <t>1. ตรวจสอบคุณสมบัติผู้รับการฝึกที่สำเร็จการฝึกเตรียมเข้าทำงาน จะต้องมีคุณสมบัติตามระเบียบกรมพัฒนาฝีมือแรงงาน ว่าด้วยการฝึกเตรียมเข้าทำงาน พ.ศ. 2547 หมวด 10 การวัดและประเมินผลการฝึก และหมวด 11 การสำเร็จการฝึกและการพ้นสภาพ</t>
  </si>
  <si>
    <t>2. ตรวจสอบคุณสมบัติผู้รับการฝึกที่สำเร็จการฝึกในหลักสูตรอื่น จะต้องมีคุณสมบัติตามที่หลักสูตรกำหนด</t>
  </si>
  <si>
    <t xml:space="preserve">3. จัดทำรายงานผลการจบฝึก พร้อมประกาศผลการจบฝึก เสนอต่อผู้อำนวยการหน่วยฝึกภายใน 5 วัน </t>
  </si>
  <si>
    <t>ดำเนินการได้ครบถ้วนตามขั้นตอนการฝึก</t>
  </si>
  <si>
    <t>ผู้ผ่านการฝึกทุกคนมีคุณสมบัติเป็นไปตามข้อกำหนด</t>
  </si>
  <si>
    <t>1. หนังสือรายงานผลการจบฝึก</t>
  </si>
  <si>
    <t>2. ประกาศผลการจบฝึก</t>
  </si>
  <si>
    <t>2. การออกหนังสือรับรองผลการฝึก/วุฒิบัตร และการจัดทำทะเบียนคุมวุฒิบัตร</t>
  </si>
  <si>
    <t>1. จัดทำวุฒิบัตรตามรูปแบบที่กรมพัฒนาฝีมือแรงงานกำหนด</t>
  </si>
  <si>
    <t>2. จัดทำวุฒิบัตรให้แก่ผู้ผ่านการวัดผลการฝึกและให้ผู้มีอำนาจลงนามในวุฒิบัตรภายใน 9 วัน หลังจบฝึกหรือหลังจบการฝากฝึก</t>
  </si>
  <si>
    <t>3. ผู้สำเร็จการฝึกหลักสูตรการฝึกเตรียมเข้าทำงาน กรณีไม่เข้ารับการฝากฝึกในกิจการ ให้ออกหนังสือรับรองผลการฝึกให้แก่ผู้ผ่านการฝึกภายในหน่วยฝึก และให้ผู้มีอำนาจลงนามในหนังสือรับรองภายใน 9 วัน</t>
  </si>
  <si>
    <t>4. ผู้สำเร็จการฝึกหลักสูตรเตรียมเข้าทำงาน จัดทำระเบียนแสดงผลการฝึก (ใบระเบียน) ให้แก่ผู้สำเร็จการฝึก ตามระเบียบกรมพัฒนาฝีมือแรงงานว่าด้วยการฝึกเตรียมเข้าทำงาน พ.ศ. 2547 ข้อ 67 หลักฐานการจบฝึก</t>
  </si>
  <si>
    <t>5. รายงานผลการใช้วุฒิบัตรต่อสำนักพัฒนาผู้ฝึกและเทคโนโลยีการฝึกภายในวันที่ 20 กันยายนของปีงบประมาณ</t>
  </si>
  <si>
    <t>ระยะเวลาแล้วเสร็จในการจัดทำวุฒิบัตร ไม่เกิน 9 วัน</t>
  </si>
  <si>
    <t>ร้อยละ 80 ของจำนวนรุ่นที่เปิดฝึกสามารถจัดทำวุฒิบัตรได้แล้วเสร็จภายใน 9 วัน</t>
  </si>
  <si>
    <t>1.  รูปแบบข้อความในวุฒิบัตร เป็นไปตามที่กรมพัฒนาฝีมือแรงงานกำหนด</t>
  </si>
  <si>
    <t>2.  รูปแบบทะเบียนวุฒิบัตรเป็นไปตามที่กรมพัฒนาฝีมือแรงงานกำหนด</t>
  </si>
  <si>
    <t>3.  เอกสารการส่งรายงานผลการใช้วุฒิบัตรภายในวันที่ 20 กันยายนของปีงบประมาณ</t>
  </si>
  <si>
    <t>3. การติดตามผลการมีงานทำ(หลักสูตรการฝึกเตรียมเข้าทำงาน)</t>
  </si>
  <si>
    <t>ติดตามผลการมีงานทำของผู้จบการฝึก หลังจากสำเร็จการฝีกไปแล้ว 3 เดือน  ดังนี้</t>
  </si>
  <si>
    <t>1. แจ้งรายชื่อผู้สำเร็จการฝึกให้สำนักงานจัดหางานในพื้นที่เพื่อดำเนินการหางาน</t>
  </si>
  <si>
    <t>2.  ภายใน 3 เดือนหลังจากสำเร็จการฝึก ให้ติดตามผู้สำเร็จการฝึกเกี่ยวกับผลการมีงานทำ</t>
  </si>
  <si>
    <t>3.  มีระบบการรายงานการติดตามผลการมีงานทำให้ผู้อำนวยการหน่วยงานทราบ</t>
  </si>
  <si>
    <t>เพื่อให้ทราบผลการมีงานทำของผู้สำเร็จการฝึก</t>
  </si>
  <si>
    <t>ร้อยละ 60 ของผู้จบการฝึกมีงานทำภายใน 3 เดือน</t>
  </si>
  <si>
    <t>1. หนังสือส่งรายชื่อผู้จบการฝึกให้กับสำนักงานจัดหางานในพื้นที่</t>
  </si>
  <si>
    <t>2. บันทึกข้อมูลการติดตามผลการมีงานทำลงในระบบการรายงานผลการพัฒนาฝีมือแรงงาน</t>
  </si>
  <si>
    <t>3. รายงานการติดตามผลการมีงานทำต่อผู้อำนวยการหน่วยงาน</t>
  </si>
  <si>
    <t>4. การเก็บฐานข้อมูลผู้รับการฝึก</t>
  </si>
  <si>
    <t>1. บันทึกข้อมูลผู้รับการฝึก  ผลการฝึก  ลงในระบบที่กรมพัฒนาฝีมือแรงงานกำหนด</t>
  </si>
  <si>
    <t>2. บันทึกข้อมูลการมีงานทำของผู้รับการฝึกลงในระบบที่กรมพัฒนาฝีมือแรงงานกำหนด</t>
  </si>
  <si>
    <t>เพื่อให้มีข้อมูลครบถ้วนในการบันทึกข้อมูลการฝึกเข้าระบบ (Data Center)</t>
  </si>
  <si>
    <t>ร้อยละ 100 ของผู้รับการฝึกในปีงบประมาณได้รับการบันทึกข้อมูลลงใน (Data Center)</t>
  </si>
  <si>
    <t>1. ทะเบียนผู้รับการฝึกและควบคุมวุฒิบัตรในระบบ Data Center มีข้อมูลที่เป็นปัจจุบัน</t>
  </si>
  <si>
    <t>2. ข้อมูลผลการฝึกในระบบรายงานผลการพัฒนาฝีมือแรงงาน (Data Center) มีข้อมูลที่เป็นปัจจุบัน</t>
  </si>
  <si>
    <t xml:space="preserve">3. ข้อมูลการมีงานทำของผู้รับการฝึกในระบบ Data Center มีข้อมูลที่เป็นปัจจุบัน </t>
  </si>
  <si>
    <t>1. ประกาศรับสมัคร หรือ 
หนังสือขอความสนับสนุนการฝึกจากหน่วยงานภายนอก</t>
  </si>
  <si>
    <t>1. ประกาศรับสมัคร หรือ หนังสือขอความสนับสนุนการฝึกจากหน่วยงานภายนอก</t>
  </si>
  <si>
    <t xml:space="preserve">1. กำหนดวิธีการและดำเนินการคัดเลือกผู้รับการฝึก  ตามความเหมาะสม  ได้แก่ การสอบข้อเขียน  และหรือสอบปฏิบัติ และหรือสอบสัมภาษณ์  </t>
  </si>
  <si>
    <t xml:space="preserve">มาตรฐานที่ 2 ผู้รับการฝึก </t>
  </si>
  <si>
    <t>จำนวน 5 ข้อกำหนด คะแนนเต็ม 20 คะแนน</t>
  </si>
  <si>
    <t>จำนวน 6 ข้อกำหนด คะแนนเต็ม 20 คะแนน</t>
  </si>
  <si>
    <r>
      <t>คุณสมบัติของการเป็นครูฝึก</t>
    </r>
    <r>
      <rPr>
        <b/>
        <sz val="10"/>
        <color theme="1"/>
        <rFont val="Tahoma"/>
        <family val="2"/>
      </rPr>
      <t xml:space="preserve"> </t>
    </r>
    <r>
      <rPr>
        <sz val="10"/>
        <color theme="1"/>
        <rFont val="Tahoma"/>
        <family val="2"/>
      </rPr>
      <t>(วิทยากรภายนอก)</t>
    </r>
  </si>
  <si>
    <t>1. คุณสมบัติของวิทยากรภายนอก</t>
  </si>
  <si>
    <t>ตามระเบียบกรมพัฒนาฝีมือแรงงาน ว่าด้วยการคัดเลือกบุคคลภายนอกเป็นวิทยากรดำเนินการสอนในหลักสูตรฝึกเตรียมเข้าทำงาน พ.ศ. 2541</t>
  </si>
  <si>
    <t>วิทยากรภายนอก</t>
  </si>
  <si>
    <t>มีคุณสมบัติตามระเบียบกรมกำหนดและหลักเกณฑ์เดียวกัน</t>
  </si>
  <si>
    <t>ประกาศรับสมัครบุคคลภายนอกเป็นวิทยากรที่เป็นปัจจุบันทุกปีงบประมาณ</t>
  </si>
  <si>
    <t>ประกาศรับสมัครบุคคลภายนอกเป็นวิทยากรในแต่ละปีงบประมาณ</t>
  </si>
  <si>
    <r>
      <t>2. การคัดเลือกบุคคลภายนอกเป็นวิทยากรดำเนินการสอนในหลักสูตรการฝึกเตรียมเข้าทำงาน</t>
    </r>
    <r>
      <rPr>
        <b/>
        <sz val="10"/>
        <color theme="1"/>
        <rFont val="Tahoma"/>
        <family val="2"/>
      </rPr>
      <t xml:space="preserve"> </t>
    </r>
    <r>
      <rPr>
        <sz val="10"/>
        <color theme="1"/>
        <rFont val="Tahoma"/>
        <family val="2"/>
      </rPr>
      <t>ยกระดับฝีมือ และฝึกอาชีพเสริม</t>
    </r>
  </si>
  <si>
    <t>1. ให้ผู้สมัครกรอกใบสมัครเป็นวิทยากร(ภายนอก) และตรวจสอบเอกสารหลักฐาน</t>
  </si>
  <si>
    <t>2.ให้วิทยากรเดิมกรอกใบสมัครใหม่ทุกปีในหลักสูตรที่เปิดฝึก</t>
  </si>
  <si>
    <t>มีกระบวนการคัดเลือกบุคคลภายนอกเป็นวิทยากรในหลักสูตรการฝึกเตรียมเข้าทำงาน ยกระดับฝีมือ และฝึกอาชีพเสริมที่โปร่งใสและมีคุณภาพตามระเบียบกำหนด</t>
  </si>
  <si>
    <t xml:space="preserve">ดำเนินการแล้วเสร็จภายในเดือนตุลาคมก่อนการฝึกอบรม </t>
  </si>
  <si>
    <t>3.คัดเลือกผู้สมัครโดยวิธีสัมภาษณ์และสาธิตการสอน</t>
  </si>
  <si>
    <t>4.ประเมินความสามารถผู้สมัครโดยใช้แบบประเมิน</t>
  </si>
  <si>
    <t>5.ประกาศรายชื่อผู้ได้รับการคัดเลือกเป็นวิทยากร</t>
  </si>
  <si>
    <t>2.ผลการประเมิน ตามแบบ QA 3122 ทุกคน</t>
  </si>
  <si>
    <t>3.ประกาศรายชื่อผู้ได้รับการคัดเลือกวิทยากร</t>
  </si>
  <si>
    <t>3. การจัดทำทะเบียนวิทยากร</t>
  </si>
  <si>
    <t xml:space="preserve">รวบรวมข้อมูลวิทยากร จัดทำทะเบียนโดยบันทึกข้อมูลแยกตามสาขาอาชีพและประเภทการฝึกลงในระบบที่กรมพัฒนาฝีมือแรงงานกำหนด </t>
  </si>
  <si>
    <t>กรมพัฒนาฝีมือแรงงานมีทะเบียนวิทยากรที่เป็นปัจจุบัน</t>
  </si>
  <si>
    <t>ทะเบียนวิทยากรปีปัจจุบัน</t>
  </si>
  <si>
    <t>ทะเบียนวิทยากรที่เป็นปัจจุบันจากระบบรายงานผลการการพัฒนาฝีมือแรงงาน (Data Center)</t>
  </si>
  <si>
    <t>การจัดทำแผนการฝึกและคู่มือการฝึก</t>
  </si>
  <si>
    <t>1. การจัดทำแผนการฝึกและตารางการฝึกประจำวัน</t>
  </si>
  <si>
    <t>1. จัดทำแผนการฝึก ประกอบด้วย ชื่อหลักสูตร  สาขาช่าง/อาชีพ ระยะเวลา  รหัสวิชา หัวข้อวิชา จำนวนชั่วโมงทฤษฎี/ปฏิบัติ ชื่อผู้สอน  ชื่อผู้ควบคุม</t>
  </si>
  <si>
    <t>2.จัดทำตารางการฝึกประจำวัน  ประกอบด้วย  ชื่อหลักสูตร  สาขาช่าง/อาชีพ  ระยะเวลา  วันที่  เวลา  เนื้อหาวิชา  จำนวนชั่วโมงทฤษฎี/ปฏิบัติ  วิธีประเมิน ชื่อผู้สอน</t>
  </si>
  <si>
    <t>ครูฝึกมีเป้าหมายการฝึกที่ชัดเจน ถูกต้องครบถ้วนตรงตามหลักสูตร</t>
  </si>
  <si>
    <t>มีแผนการฝึกและตารางการฝึกเป็นปัจจุบัน ครบทุกหลักสูตรที่เปิดฝึก</t>
  </si>
  <si>
    <t>2.ตารางการฝึกประจำวัน ตามแบบ QA 3212 และสอดคล้องกับ QA 3211</t>
  </si>
  <si>
    <t>2. การจัดทำคู่มือการฝึกและเตรียมการสอน</t>
  </si>
  <si>
    <t>3. รวบรวมคู่มือการฝึกในรูปแบบไฟล์อิเล็กทรอนิกส์ เพื่อความสะดวกในการเผยแพร่และแบ่งปันลงในระบบที่กรมพัฒนาฝีมือแรงงานกำหนด</t>
  </si>
  <si>
    <t>เพื่อให้ครูฝึกสอน/ฝึกอบรม ได้อย่างมีประสิทธิภาพและบรรลุวัตถุประสงค์ตามหลักสูตรกำหนด</t>
  </si>
  <si>
    <t>มีคู่มือการฝึกครบถ้วนสมบูรณ์ทุกหัวข้อวิชาตามหลักสูตรที่เปิดฝึก</t>
  </si>
  <si>
    <t>ความรับผิดชอบต่อการฝึก</t>
  </si>
  <si>
    <t>การตรวจสอบการเข้าฝึก การให้คำปรึกษาแนวทางการฝึก การหาแหล่งงาน การแนะแนว การสมัครงานให้แก่ผู้รับการฝึก</t>
  </si>
  <si>
    <t>1. ตรวจสอบการเข้าฝึกของผู้รับการฝึกประจำวัน</t>
  </si>
  <si>
    <t>2.ให้คำปรึกษาและคำแนะนำแก่ผู้รับการฝึก</t>
  </si>
  <si>
    <t>3.แนะนำสถานประกอบกิจการให้แก่ผู้รับการฝึกสำหรับการฝากฝึก</t>
  </si>
  <si>
    <t>4.แนะนำแหล่งงานที่มีความต้องการแรงงาน</t>
  </si>
  <si>
    <t>ผู้รับการฝึกได้รับการดูแล เอาใจใส่ทั้งด้านการฝึกและด้านอื่นๆอย่างเหมาะสม</t>
  </si>
  <si>
    <t>มีแบบบันทึกการเข้าฝึกครบทุกหลักสูตรที่เปิดฝึก และเป็นปัจจุบัน</t>
  </si>
  <si>
    <t>1.แบบบันทึกการเข้าฝึกประจำวัน (QA 3311)</t>
  </si>
  <si>
    <t>กระบวนการถ่ายทอดที่เหมาะสม</t>
  </si>
  <si>
    <t>ครูฝึกมีกระบวนการถ่ายทอดความรู้ ความสามารถ ทักษะ และประสบการณ์ตามขั้นตอนการสอนงาน 4 ขั้นตอน</t>
  </si>
  <si>
    <t>1. จัดให้มีการประเมินกระบวนการถ่ายทอดของครูฝึก  โดยให้ผู้อำนวยการกลุ่ม หรือหัวหน้ากลุ่ม หรือ หัวหน้าฝ่าย  หรือหัวหน้างาน และผู้รับการฝึกเป็นผู้ประเมิน</t>
  </si>
  <si>
    <t>2. กระบวนการถ่ายทอดความรู้ ความสามารถ ทักษะ และประสบการณ์ตามขั้นตอนการสอนงาน 4 ขั้นตอน  มีดังนี้</t>
  </si>
  <si>
    <t>(1) เตรียมและนำเข้าสู่การฝึก  คือ การให้ความรู้สึกเป็นกันเอง มีการแจ้งขอบเขตงานที่ต้องการสอน เพื่อให้เกิดความสนใจในการเรียนรู้</t>
  </si>
  <si>
    <t>(2) แสดงให้เห็น คือ การทำให้เห็นเป็นตัวอย่าง มีการเน้นย้ำและอธิบายซ้ำ ๆ ในจุดที่สำคัญอยู่เสมอ</t>
  </si>
  <si>
    <t>(3) ทดลองให้ปฏิบัติ คือ การให้ผู้รับการฝึกทดลองทำ เมื่อทำไม่ถูกต้องให้แก้ไขทันที ให้ผู้รับการฝึกได้ฝึกอย่างต่อเนื่องจนมั่นใจว่าสามารถปฏิบัติได้</t>
  </si>
  <si>
    <t>(4) การติดตามผล คือ มีการตรวจสอบความเข้าใจของผู้รับการฝึก และเปิดโอกาสให้ผู้รับการฝึกสอบถามในสิ่งที่ไม่เข้าใจ</t>
  </si>
  <si>
    <t>ครูฝึกทุกคนมีกระบวนการถ่ายทอดความรู้ ความสามารถ ทักษะ และประสบการณ์อย่างเหมาะสมความเหมาะสมสอดคล้องตรงกับเนื้อหาของหลักสูตร</t>
  </si>
  <si>
    <t>ดำเนินการประเมินครบทุกหลักสูตรที่เปิดฝึก</t>
  </si>
  <si>
    <t>การพัฒนาตนเอง</t>
  </si>
  <si>
    <t>1. การพัฒนาตามแผนพัฒนาตนเอง</t>
  </si>
  <si>
    <t xml:space="preserve">1. ครูฝึกกำหนดแผนพัฒนาตนเองประจำปี  </t>
  </si>
  <si>
    <t>2. ประเด็นในการพัฒนาตามแผนพัฒนาตนเองประจำปี ต้องเกี่ยวข้องกับหน้าที่ความรับผิดชอบ  งานที่ได้รับมอบหมาย  ความรู้ความสามารถที่จำเป็นต้องได้รับการพัฒนา (เรียงตามลำดับความสำคัญ)</t>
  </si>
  <si>
    <t>3. ผู้บังคับบัญชาให้ความเห็นชอบ</t>
  </si>
  <si>
    <t>ครูฝึกมีแผนการพัฒนาตนเองที่ชัดเจนและสอดคล้องกับเป้าหมายของหน่วยฝึก</t>
  </si>
  <si>
    <t>ครูฝึกทุกคนมีแผนพัฒนาตนเองประจำปี</t>
  </si>
  <si>
    <t>แผนพัฒนาตนเองประจำปี ที่ได้รับความเห็นชอบจากผู้บังคับบัญชา 1 ระดับ</t>
  </si>
  <si>
    <t>2. การพัฒนาตนเองทั้งเป็นทางการและไม่เป็นทางการ</t>
  </si>
  <si>
    <t>1. หน่วยฝึกส่งครูฝึกเข้ารับการฝึกอบรม  ที่จัดโดยกรมพัฒนาฝีมือแรงงานหรือหน่วยงานอื่น หรือ</t>
  </si>
  <si>
    <t>2. ศึกษา ค้นคว้า ความรู้จากแหล่งต่าง ๆ ด้วยตนเอง</t>
  </si>
  <si>
    <t>3. จัดทำรายงานผลการพัฒนาตนเองทั้งเป็นทางการและไม่เป็นทางการ  เสนอผู้บังคับบัญชาพิจารณา</t>
  </si>
  <si>
    <t>ครูฝึกได้พัฒนาอย่างเหมาะสมต่อเนื่อง และทันต่อเทคโนโลยีที่เปลี่ยนแปลง</t>
  </si>
  <si>
    <t>ครูฝึกมีการพัฒนาตนเอง ไม่น้อยกว่า 70 ชั่วโมงต่อปีงบประมาณ</t>
  </si>
  <si>
    <t>รายงานผลการพัฒนาตนเองประจำปี</t>
  </si>
  <si>
    <t>3. การขยายผลจากการพัฒนาตนเอง</t>
  </si>
  <si>
    <t>2. เผยแพร่ผลงานในรูปแบบของสื่อดิจิตอล</t>
  </si>
  <si>
    <t>ครูฝึกได้นำความรู้ ทักษะประสบการณ์มาขยายผลในการฝึกฝีมือแรงงาน</t>
  </si>
  <si>
    <t>สัดส่วนของผลงานเอกสารประกอบการฝึก สื่อการฝึก หรือคู่มือการฝึกที่พัฒนาขึ้นในแต่ละปี มีสัดส่วนไม่น้อยกว่า ร้อยละ 80 ของจำนวนครูฝึก</t>
  </si>
  <si>
    <t>2.ผลงานครูฝึกได้รับการเผยแพร่ในรูปแบบของสื่อดิจิตอล</t>
  </si>
  <si>
    <t>การนิเทศสอนงานอย่างสม่ำเสมอ</t>
  </si>
  <si>
    <t>1. การกำหนดหน้าที่ผู้นิเทศงานสอนให้แก่ครูฝึก</t>
  </si>
  <si>
    <t>กำหนดผู้นิเทศสอนงานให้แก่ครูฝึกเป็นลายลักษณ์อักษร  โดยให้ผู้อำนวยการหน่วยฝึกเป็นผู้แต่งตั้ง</t>
  </si>
  <si>
    <t>ครูฝึกมีประสิทธิภาพในการทำงานเพิ่มขึ้น</t>
  </si>
  <si>
    <t>ครูฝึกทุกคน ของหน่วยฝึกได้รับการนิเทศสอนงานอย่างน้อยปีงบประมาณละ 1 ครั้ง</t>
  </si>
  <si>
    <t>1. คำสั่งแต่งตั้งผู้นิเทศสอนงานของหน่วยฝึก ตามแบบ QA 361</t>
  </si>
  <si>
    <t>จัดทำแผนการนิเทศสอนงานแก่ครูฝึก ที่สอดคล้องกับแผนประจำปีหน่วยฝึก</t>
  </si>
  <si>
    <t>2. แผนการนิเทศสอนงานประจำปี ตามแบบ QA 362</t>
  </si>
  <si>
    <t>3. การนิเทศสอนงานให้แก่ครูฝึก</t>
  </si>
  <si>
    <t>1. จัดให้มีการนิเทศสอนงานแก่ครูฝึกตามแผนการนิเทศ</t>
  </si>
  <si>
    <t xml:space="preserve">2.  รายงานผลการนิเทศสอนงานเสนอผู้อำนวยการหน่วยฝึกภายใน 7 วันทำการหลังจากวันนิเทศ </t>
  </si>
  <si>
    <t>3. เอกสารการแจ้งให้ผู้รับการนิเทศทราบ</t>
  </si>
  <si>
    <t>4. หลักฐานการจัดกิจกรรมการนิเทศครูฝึก</t>
  </si>
  <si>
    <t>5. รายงานผลการนิเทศสอนงาน ตามแบบ QA 363</t>
  </si>
  <si>
    <t>2. รวบรวมเอกสารตามข้อ 1 ให้เป็นรูปเล่มของคู่มือการฝึก หรือรวบรวมให้เป็นแฟ้มคู่มือการฝึก เพื่อความสะดวกต่อการใช้งาน</t>
  </si>
  <si>
    <t>2.แบบบันทึกการให้คำปรึกษา/แนะนำฯ (QA 3312)</t>
  </si>
  <si>
    <t>1.ใบสมัคร ตามแบบ QA 3121 ของทุกคนและกรอกข้อมูลครบถ้วน</t>
  </si>
  <si>
    <t>แบบประเมินกระบวนการถ่ายทอดของครูฝึก (QA 341)</t>
  </si>
  <si>
    <t>1. นำความรู้และประสบการณ์จากการศึกษาค้นคว้า จากการพัฒนาตนเอง มาขยายผล ได้แก่ การจัดทำ/พัฒนาเอกสารประกอบการฝึก สื่อการฝึก คู่มือการฝึก ในหลักสูตรที่จัดทำ/พัฒนา/ปรับใหม่ ดังนี้
1)  หลักสูตรตามความต้องการของสถานประกอบกิจการ หรือ
2)  หลักสูตรตามความต้องการของแรงงาน</t>
  </si>
  <si>
    <t>1.เอกสารประกอบการฝึก  สื่อการฝึก  หรือ คู่มือการฝึกที่สอดคล้องกับหลักสูตรที่จัดทำ/พัฒนา/ปรับใหม่ ดังนี้
(1) หลักสูตรตามความต้องการของสถานประกอบกิจการ หรือ
(2) หลักสูตรตามความต้องการของแรงงาน</t>
  </si>
  <si>
    <t>2. การจัดทำแผนการนิเทศสอนงาน</t>
  </si>
  <si>
    <t>มาตรฐานที่ 3 วิธีการฝึก</t>
  </si>
  <si>
    <t>มาตรฐานที่ 4 วิธีการฝึก</t>
  </si>
  <si>
    <t>การใช้สื่อเครื่องมืออุปกรณ์การฝึก</t>
  </si>
  <si>
    <t>1. การสำรวจความพร้อมของเครื่องมืออุปกรณ์การฝึก ตามหัวข้อวิชา</t>
  </si>
  <si>
    <t>1. สำรวจความพร้อมของเครื่องมืออุปกรณ์การฝึก ตามหัวข้อวิชา</t>
  </si>
  <si>
    <t>2. สำรวจความพร้อมของสื่อชุดสาธิต  ชุดทดลอง คอมพิวเตอร์เพื่อการฝึก  และเอกสารการฝึก ตามหัวข้อวิชา</t>
  </si>
  <si>
    <t>3. จัดทำแผนการใช้สื่อ เครื่องมือ อุปกรณ์การฝึก</t>
  </si>
  <si>
    <t>ผู้รับการฝึกได้ใช้เครื่องมือ  อุปกรณ์การฝึก ในการฝึกปฏิบัติตลอดระยะเวลาการฝึกและถูกต้องตามหัวข้อวิชา</t>
  </si>
  <si>
    <t>ผู้อำนวยการหน่วยฝึกรับทราบผลการสำรวจ และแผนการใช้สื่อ  ภายในไตรมาสแรกของปีงบประมาณ</t>
  </si>
  <si>
    <t>1. แบบสำรวจสภาพความพร้อมและจำนวนของเครื่องมือ เครื่องจักร อุปกรณ์ ประจำปีงบประมาณ</t>
  </si>
  <si>
    <t>2. แบบบริหารจัดการสื่อ เครื่องมือ และอุปกรณ์การฝึก ประจำปีงบประมาณ</t>
  </si>
  <si>
    <t>2. การใช้สื่อการฝึก  เครื่องมืออุปกรณ์การฝึกสอดคล้องกับหัวข้อวิชา</t>
  </si>
  <si>
    <t>1. ใช้เครื่องมือวัสดุอุปกรณ์การฝึกอย่างถูกต้องชัดเจนสอดคล้องตรงตามหัวข้อวิชา</t>
  </si>
  <si>
    <t xml:space="preserve">2. ใช้สื่อชุดสาธิต  ชุดทดลอง  คอมพิวเตอร์เพื่อการฝึก  และเอกสารการฝึกที่ถูกต้องชัดเจนสอดคล้องตรงตามหัวข้อวิชา </t>
  </si>
  <si>
    <t>3. บันทึกการใช้งานสื่อและอุปกรณ์การฝึก</t>
  </si>
  <si>
    <t>ผู้รับการฝึกได้ใช้เครื่องมือ อุปกรณ์การฝึก ในการฝึกปฏิบัติตลอดระยะเวลาการฝึกและถูกต้องตามหัวข้อวิชา</t>
  </si>
  <si>
    <t>หลักสูตรที่เปิดฝึกทุกหลักสูตรมีบันทึกการใช้สื่อการฝึก เครื่องมืออุปกรณ์การฝึกสอดคล้องกับหัวข้อวิชา</t>
  </si>
  <si>
    <t>1. บันทึกการใช้งานสื่อและอุปกรณ์การฝึกในทุกหลักสูตร</t>
  </si>
  <si>
    <t>2. แบบบันทึกเวลาการใช้งานเครื่องจักร</t>
  </si>
  <si>
    <t>3. การบริหารจัดการวัสดุฝึกให้พร้อมก่อนการฝึก</t>
  </si>
  <si>
    <t>หลักสูตรที่เปิดฝึกทุกหลักสูตรมีการบริหารจัดการวัสดุฝึก เป็นไปตามระเบียบงานพัสดุ</t>
  </si>
  <si>
    <t>การบำรุงรักษาสื่อ เครื่องมือ อุปกรณ์การฝึก</t>
  </si>
  <si>
    <t>1. การจัดทำแผนบำรุงรักษาเครื่องจักร</t>
  </si>
  <si>
    <t>วางแผนการบำรุงรักษาเครื่องจักรประจำวัน ประจำเดือน ประจำปี ให้สอดคล้องความถี่ในการใช้งานจำนวนชั่วโมงการใช้งานให้เครื่องจักรมีสภาพพร้อมใช้งาน</t>
  </si>
  <si>
    <t>ควบคุมให้เครื่องมือ อุปกรณ์การฝึก ให้พร้อมใช้งานได้อย่างปลอดภัย ตลอดเวลา</t>
  </si>
  <si>
    <t>หน่วยฝึกมีแผนบำรุงรักษาเครื่องจักร  ภายในไตรมาสแรกของปีงบประมาณ</t>
  </si>
  <si>
    <t>แผนการบำรุงรักษาเครื่องจักรประจำปีที่ผู้อำนวยการหน่วยฝึกได้ลงนาม ภายในเดือนธันวาคมของทุกปีงบประมาณ</t>
  </si>
  <si>
    <t>2. การทำความสะอาดและบำรุงรักษาหลังการฝึก</t>
  </si>
  <si>
    <t>ทำความสะอาดและบำรุงรักษาสื่อ เครื่องมือ อุปกรณ์การฝึก หลังการฝึกทุกครั้ง</t>
  </si>
  <si>
    <t>หน่วยฝึกมีการทำความสะอาดเครื่องมือ อุปกรณ์การฝึก หลังการฝึกทุกครั้ง</t>
  </si>
  <si>
    <t>ตรวจสภาพจากสถานที่จริง</t>
  </si>
  <si>
    <t>การจัดกระบวนการฝึกอบรม</t>
  </si>
  <si>
    <t>1. การจัดการความปลอดภัยในการฝึกอบรม</t>
  </si>
  <si>
    <t>1. ดำเนินการสำรวจความปลอดภัยในโรงฝึกงาน (ในห้องฝึกอบรม) อย่างสม่ำเสมอ</t>
  </si>
  <si>
    <t>2. จัดให้มีเครื่องป้องกันอันตรายจากเครื่องจักร</t>
  </si>
  <si>
    <t>3. ติดป้ายสัญลักษณ์ความปลอดภัยวิธีการใช้งาน ข้อควรระวังไว้ที่เครื่องจักร</t>
  </si>
  <si>
    <t>4. จัดให้มีอุปกรณ์ป้องกันอันตรายส่วนบุคคล</t>
  </si>
  <si>
    <t>5. ควบคุมการสวมอุปกรณ์ป้องกันอันตรายส่วนบุคคลในระหว่างการฝึกให้เป็นไปตามข้อกำหนดการปฏิบัติงานของแต่ละสาขาช่าง</t>
  </si>
  <si>
    <t>6. จัดให้มีชุดอุปกรณ์ปฐมพยาบาลเบื้องต้น และแนวปฏิบัติกรณีเกิดอุบัติเหตุจากการฝึก</t>
  </si>
  <si>
    <t>ป้องกันการเกิดอุบัติเหตุจากการฝึก</t>
  </si>
  <si>
    <t>หน่วยฝึกมีจัดการความปลอดภัยในการฝึกอบรม</t>
  </si>
  <si>
    <t>2. การจัดการความประพฤติและวินัยการฝึก</t>
  </si>
  <si>
    <t>พัฒนาสมรรถนะและทัศนคติในการทำงาน</t>
  </si>
  <si>
    <t>การวัดและการประเมินผล</t>
  </si>
  <si>
    <t>1. มีการทดสอบระหว่างการฝึกเพื่อวัดและประเมินผลการฝึก</t>
  </si>
  <si>
    <t>1. ดำเนินการทดสอบภาคทฤษฏีและภาคปฏิบัติ</t>
  </si>
  <si>
    <t>2. บันทึกผลการทดสอบ</t>
  </si>
  <si>
    <t>เพื่อให้ผู้ผ่านการฝึกมีความรู้ความสามารถตามที่หลักสูตรกำหนดไว้</t>
  </si>
  <si>
    <t>แบบบันทึกผลการฝึก (หัวข้อวิชา)</t>
  </si>
  <si>
    <t>2. การประเมินผลเมื่อสิ้นสุดการฝึกตามมาตรฐานการฝึกกลางของกรมพัฒนาฝีมือแรงงานหรือหน่วยฝึกจัดทำขึ้น</t>
  </si>
  <si>
    <t>1. วัดและประเมินผลการฝึกหลักสูตรเตรียมเข้าทำงาน โดยใช้เกณฑ์การประเมินซึ่งเป็นมาตรฐานการฝึกกลางของกรมพัฒนาฝีมือแรงงาน ระเบียบกรมพัฒนาฝีมือแรงานว่าด้วยการฝึกเตรียมเข้าทำงาน พ.ศ.2547 หมวด 10 การวัดและประเมินผลการฝึก ข้อ 63 วิธีการประเมินผลการฝึกและข้อ 64 การตัดสินผลการฝึก</t>
  </si>
  <si>
    <t>2. วัดและประเมินผลการฝึกหลักสูตรยกระดับฝีมือแรงงานตามระเบียบกรมพัฒนาฝีมือแรงงานว่าด้วยการฝึกยกระดับฝีมือ พ.ศ.2547 หมวด 3 การฝึกและการวัดผล</t>
  </si>
  <si>
    <t>แบบแสดงผลการฝึก</t>
  </si>
  <si>
    <t>การฝากฝึกในกิจการ</t>
  </si>
  <si>
    <t>1. การประสานงานและส่งผู้รับการฝึกเข้าฝึกในกิจการ</t>
  </si>
  <si>
    <t>1. ส่งแบบแจ้งความจำนงรับผู้รับการฝึกเข้าฝึกในกิจการ ให้สถานประกอบกิจการ</t>
  </si>
  <si>
    <t>2. รวบรวมข้อมูลจากแบบแจ้งความจำนงรับผู้รับการฝึกเข้าฝึกในกิจการแยกตามสาขาอาชีพและจัดทำทะเบียนสถานประกอบกิจการที่รับการฝากฝึก</t>
  </si>
  <si>
    <t>เพื่อให้ผู้รับการฝึกมีความรู้ความสามารถและประสบการณ์ในการฝึกงาน</t>
  </si>
  <si>
    <t>ผู้รับการฝึกได้ฝึกงานตามระเบียบกำหนด</t>
  </si>
  <si>
    <t>แบบแจ้งความจำนงรับผู้รับการฝึกเข้าฝึกในกิจการ</t>
  </si>
  <si>
    <t>3. คัดเลือกสถานประกอบกิจการที่จะส่งผู้รับการฝึกเข้าฝึกในกิจการ โดยคำนึงถึงขนาด ประเภทของสถานประกอบกิจการ สวัสดิการ โอกาสในการทำงาน</t>
  </si>
  <si>
    <t>4. ทำหนังสือส่งตัวผู้รับการฝึกเข้าฝึกในกิจการ</t>
  </si>
  <si>
    <t>5. มัชฌิมนิเทศก่อนส่งผู้รับการฝึกเข้าฝึกในกิจการ</t>
  </si>
  <si>
    <t>6. ส่งผู้รับการฝึกเข้าฝึกในกิจการ โดยครูฝึกหรือเจ้าหน้าที่ที่เกี่ยวข้องกับการฝึก เพื่อพูดคุยทำความเข้าใจวัตถุประสงค์การฝีกฝึกให้สถานประกอบกิจการเข้าใจ</t>
  </si>
  <si>
    <t>2. การส่งต่อข้อมูลผู้รับการฝึกเพื่อฝากฝึกในกิจการ</t>
  </si>
  <si>
    <t>ผู้รับผิดชอบลงนามกำกับและส่งต่อข้อมูลของผู้รับการฝึกให้ผู้เกี่ยวข้องดำเนินการส่งฝากฝึกภายในเวลาที่กำหนด</t>
  </si>
  <si>
    <t>ข้อมูลทะเบียนสถานประกอบกิจการที่รับฝากฝึกเป็นปัจจุบัน</t>
  </si>
  <si>
    <t>1. ทะเบียนสถานประกอบกิจการที่รับฝากฝึกของปีงบประมาณปัจจุบัน  ในระบบที่กรมพัฒนาฝีมือแรงงานกำหนด</t>
  </si>
  <si>
    <t>2. หนังสือส่งตัวผู้รับการฝึก</t>
  </si>
  <si>
    <t>การติดตามการฝากฝึก</t>
  </si>
  <si>
    <t>1. การบันทึกการฝากฝึกของสถานประกอบกิจการ</t>
  </si>
  <si>
    <t>1. ผู้รับการฝึกบันทึกการปฏิบัติงานประจำวัน</t>
  </si>
  <si>
    <t>2. ผู้แทนสถานประกอบกิจการที่รับผิดชอบการปฏิบัติงาน   ลงนามรับรองบันทึกการปฏิบัติงานประจำวัน</t>
  </si>
  <si>
    <t>3. สถานประกอบกิจการประเมินผลการปฏิบัติงานฝากฝึก</t>
  </si>
  <si>
    <t>ประเมินผู้รับการฝึกว่าสามารถปฏิบัติงานในสถานประกอบกิจการได้จริง</t>
  </si>
  <si>
    <t>สมุดบันทึกการฝากฝึกในกิจการที่บันทึกข้อมูลการปฏิบัติงานฝากฝึกครบถ้วน</t>
  </si>
  <si>
    <t>2. การตรวจเยี่ยมในสถานประกอบกิจการ</t>
  </si>
  <si>
    <t>1. วางแผนตรวจเยี่ยมผู้รับการฝึกในสถานประกอบกิจการ</t>
  </si>
  <si>
    <t>2. มีการตรวจเยี่ยมผู้รับการฝึกอย่างน้อย 1 ครั้ง ต่อ 1 แห่ง พร้อมบันทึกการเยี่ยมในสมุดฝากฝึกทุกครั้ง</t>
  </si>
  <si>
    <t xml:space="preserve">ร้อยละ 100 ของผู้รับการฝึกได้รับการตรวจเยี่ยมการฝึกในสถานประกอบการ </t>
  </si>
  <si>
    <t>1. แผนการตรวจเยี่ยม</t>
  </si>
  <si>
    <t>ทุกหลักสูตรที่เปิดฝึกมีหลักฐานการจัดซื้อหรือจัดหา เบิกจ่าย เก็บรักษาให้เป็นไปตามระเบียบงานพัสดุฯ</t>
  </si>
  <si>
    <t>1. จัดทำคู่มือการฝึก  ประกอบด้วยเอกสารดังนี้
1)   ใบเตรียมการสอน
2)   ใบข้อมูล
3)   ใบงาน
4)   ใบขั้นตอนการปฏิบัติงาน
5)   ใบทดสอบและใบเฉลย</t>
  </si>
  <si>
    <t xml:space="preserve">1. มีระบบการควบคุมการปฏิบัติตามระเบียบ กฎเกณฑ์ข้อบังคับของโรงฝึกงานหรือห้องฝึกอบรม
2. มีระบบการควบคุมความประพฤติที่ไม่เหมาะสมของผู้รับการฝึก เช่น การแต่งกาย การรักษาเวลา การดื่มสุราของมึนเมา การแล่นการพนัน การใช้ยาเสพติดให้โทษ การทะเลาะวิวาท และการทำลายทรัพย์สิน เป็นต้น
3.มีระบบการมอบหมายผู้รับผิดชอบ </t>
  </si>
  <si>
    <t>1. มีระเบียบ กฎเกณฑ์ ข้อบังคับ และแนวทางปฏิบัติ ให้ผู้รับการฝึกรับทราบการควบคุมความประพฤติที่ไม่เหมาะสม และ 
2. มีวิธีการสื่อสาร เพื่อเสริมสร้างให้ผู้รับการฝึกมีความประพฤติที่ดี  หลีกเลี่ยงพฤติกรรมที่ไม่เหมาะสม เช่น โดยการปิดประกาศ  ประชุมชี้แจง  อบรมหน้าเสาธง  อบรมก่อน-หลังการฝึกประจำวัน และ
3. มีระบบการมอบหมายเจ้าหน้าที่หรือครูฝึก ในการสื่อสาร สังเกต และควบคุมพฤติกรรม</t>
  </si>
  <si>
    <t>3. การจัดการกิจกรรมเสริมหลักสูตรด้านคุณธรรมและจริยธรรม</t>
  </si>
  <si>
    <t xml:space="preserve">ในระหว่างการฝึก มีการจัดกิจกรรมเสริมหลักสูตร กิจรรมเสริมคุณธรรมและจริยธรรมให้แก่ผู้รับการฝึกตามความเหมาะสม ได้แก่
1. การอบรมเสริมความรู้ เพิ่มสมรรถนะ เพิ่มความสมบูรณ์ในการประกอบอาชีพและการทำงานที่ดี
2. การออกกำลังกาย การแข่งขันกีฬา
3. การทำความสะอาดภายในและการพัฒนาบรรยากาศภายนอกโรงฝึกงานหรือห้องฝึกอบรม
4. การจัดกิจกรรมตามวันสำคัญต่างๆ
5. การมัชฌิมนิเทศก่อนการฝากฝึกในกิจการ
6. การปัจฉิมนิเทศก่อนเข้าสู่การทำงานหรือประกอบอาชีพ
7. การจัดกิจกรรมเสริมปลุกจิตสำนึกด้านความซื่อสัตย์สุจริต ตรงต่อเวลา ขยันหมั่นเพียร ความอุตสาหะในการทำงาน ความสามัคคี ความมีน้ำใจ ความรับผิดชอบต่อสังคมและสาธารณะ
</t>
  </si>
  <si>
    <t>เอกสารหลักฐานและภาพถ่ายประกอบการจัดกิจกรรม เช่น โครงการ ภาพถ่าย  รายงานผลการดำเนินการ  เป็นต้น</t>
  </si>
  <si>
    <t>3. การเก็บหลักฐานการฝากฝึก</t>
  </si>
  <si>
    <t>ครูฝึกหรือเจ้าหน้าที่เก็บสมุดบันทึกการฝากฝึกในกิจการพร้อมหลักฐานอื่น ๆ ให้แล้วเสร็จภายใน 7 วัน หลังจากครบกำหนดการฝากฝึก</t>
  </si>
  <si>
    <t>หน่วยฝึกเก็บสมุดบันทึกการฝากฝึกในกิจการ ที่มีการบันทึกข้อมูลของผู้รับการฝึกทุกคนครบถ้วนสมบูรณ์</t>
  </si>
  <si>
    <t>สมุดบันทึกการฝากฝึกในกิจการที่บันทึกข้อมูลครบถ้วน</t>
  </si>
  <si>
    <r>
      <t>การจัดการความรู้</t>
    </r>
    <r>
      <rPr>
        <sz val="16"/>
        <color theme="1"/>
        <rFont val="TH SarabunPSK"/>
        <family val="2"/>
      </rPr>
      <t xml:space="preserve"> </t>
    </r>
  </si>
  <si>
    <r>
      <t>1. มีระบบการจัดการความรู้เพื่อพัฒนาระบบการฝึก</t>
    </r>
    <r>
      <rPr>
        <sz val="16"/>
        <color theme="1"/>
        <rFont val="TH SarabunPSK"/>
        <family val="2"/>
      </rPr>
      <t xml:space="preserve"> </t>
    </r>
  </si>
  <si>
    <t>2. มีแหล่งค้นคว้าเรียนรู้สำหรับผู้รับการฝึก</t>
  </si>
  <si>
    <t>1. มีระบบการรวบรวมความรู้ที่เกี่ยวข้องกับระบบการฝึกจากครูฝึกและบุคลากรฝึก
2. มีระบบการแลกเปลี่ยนเรียนรู้องค์ความรู้ที่เกี่ยวข้องกับระบบการฝึกเป็นประจำและสม่ำเสมอ
3. มีการเผยแพร่องค์ความรู้อย่างเป็นระบบและสม่ำเสมอ
4. สามารถสร้างสรรค์นวัตกรรมที่เกิดจากความรู้ที่ได้รับจากการดำเนินการพัฒนาระบบการฝึกได้</t>
  </si>
  <si>
    <t>1. เพื่อให้กระบวนการปฏิบัติงานคุณภาพได้รับการพัฒนาด้วยความรู้อย่างต่อเนื่องและเป็นระบบ
2. นำไปสู่การพัฒนาเข้าสู่เกณฑ์คุณภาพการบริหารจัดการภาครัฐ (PMQA )</t>
  </si>
  <si>
    <t>1. จำนวนองค์ความรู้ที่มีการพัฒนา ไม่น้อยกว่า 2 หัวข้อต่อปี
2. จำนวนนวัตกรรมที่สามารถสร้างสรรค์ได้ในแต่ละปีไม่น้อยกว่า 1 รายการ</t>
  </si>
  <si>
    <t>จำนวน 7 ข้อกำหนด คะแนนเต็ม 15 คะแนน</t>
  </si>
  <si>
    <t>3. การส่งฝากฝึกนอกพื้นที่ หน่วยฝึกสามารถแจ้งหน่วยฝึกในพื้นที่ตรวจเยี่ยมผู้รับการฝึกแทนได้</t>
  </si>
  <si>
    <t>2. บันทึกการตรวจเยี่ยมลงในสมุดฝากฝึก</t>
  </si>
  <si>
    <t xml:space="preserve">1. พิจารณาจากสถานที่จริง ตามแบบ QA 521
</t>
  </si>
  <si>
    <t>2. พิจารณาจากแหล่งความรู้ที่หน่วยงานจัดทำขึ้น</t>
  </si>
  <si>
    <t>5. แสดงระบบการปรับปรุงข้อมูลองค์ความรู้ให้เป็นปัจจุบันและสม่ำเสมอ</t>
  </si>
  <si>
    <t>4. แสดงวิธีการนำเสนอความรู้ให้บุคลากรนำไปใช้งานได้ง่าย</t>
  </si>
  <si>
    <t>3. แสดงเนื้อหาความรู้ที่ประมวลไว้</t>
  </si>
  <si>
    <t xml:space="preserve">1. แผนการจัดการความรู้ ที่แสดงถึงความรู้เกี่ยวกับระบบการฝึกที่บุคลากรจำเป็นต้องมี  รวมถึงแผนการจัดการความรู้เหล่านั้นในหน่วยงาน
</t>
  </si>
  <si>
    <t>2. แสดงกิจกรรมในการสร้างและแสวงหาความรู้ที่ระบุไว้ ด้วยระบบการแลกเปลี่ยนเรียนรู้ที่หน่วยงานกำหนดขึ้น</t>
  </si>
  <si>
    <t xml:space="preserve">1. จัดให้มีห้องค้นคว้าเรียนรู้และติดตามความก้าวหน้าทางเทคโนโลยีหรือห้องพัฒนาการเรียนรู้ ดังนี้
(1) ห้องสมุดกลาง 1 แห่ง
(2) มุมเรียนรู้ในแต่ละโรงฝึกงาน 1 มุม ได้แก่ มุมหนังสือและสื่อการเรียนการสอน อินเตอร์เน็ต บอร์ดแสดงความรู้ทางวิชาการ บอร์ดแสดงอุปกรณ์เครื่องมือ หรือ 
2. จัดให้มีแหล่งค้นคว้าเรียนรู้และติดตามความก้าวหน้าทางเทคโนโลยี ด้วยเทคโนโลยีที่เหมาะสม เช่น เว็บไซต์รวบรวมองค์ความรู้ตามสาขา ตามหลักสูตรหรือดำเนินการฝึก blog ถามตอบ เพื่อแลกเปลี่ยนเรียนรู้ Application หรือสังคมเครือข่ายเพื่อค้นคว้าและแลกเปลี่ยนเรียนรู้ ตามสาขา ตามหลักสูตรที่ดำเนินการฝึก
</t>
  </si>
  <si>
    <t>มาตรฐานที่ 5 สถานที่และสิ่งแวดล้อม</t>
  </si>
  <si>
    <t>จำนวน 3 ข้อกำหนด คะแนนเต็ม 10 คะแนน</t>
  </si>
  <si>
    <t>สถานที่ฝึก</t>
  </si>
  <si>
    <t>1. ห้องบรรยายหรือห้องฝึกอบรมเหมาะสมกับหลักสูตรและจำนวนผู้รับการฝึก</t>
  </si>
  <si>
    <t>1. มีพื้นที่ใช้งานเหมาะสมกับจำนวนผู้รับการฝึก</t>
  </si>
  <si>
    <t>2. มีระบบแสงสว่างเพียงพอต่อการฝึกอบรม</t>
  </si>
  <si>
    <t>3. ระบบระบายอากาศที่ดี สามารถกำจัดฝุ่น ควัน กลิ่น ขณะฝึกปฏิบัติได้</t>
  </si>
  <si>
    <t>4. มีกระดานดำหรือกระดานไวท์บอร์ดหรือชุดเครื่องเขียนหรือโสตทัศนูปกรณ์อื่นที่จำเป็นต่อการฝึกอบรม</t>
  </si>
  <si>
    <t>การบริหารอาคารสถานฝึกมีประสิทธิภาพอย่างเป็นระบบ</t>
  </si>
  <si>
    <t>2. โรงฝึกงาน หรือ ห้องปฏิบัติการ หรือ ห้องฝึกปฏิบัติ เหมาะสมกับหลักสูตรและจำนวนผู้รับการฝึก</t>
  </si>
  <si>
    <t>1. การจัดวางเครื่องจักรสอดคล้องกับมาตรฐานการจัดวางผังเครื่องจักรของกรมพัฒนาฝีมือแรงงาน</t>
  </si>
  <si>
    <t>2. การจัดวางอุปกรณ์การฝึกสอดคล้องกับมาตรฐานการวางผังอาคารสถานฝึกของกรมพัฒนาฝีมือแรงงาน</t>
  </si>
  <si>
    <t>3. ระบบไฟฟ้า และ ระบบประปา ใช้งานได้อย่างปลอดภัยเหมาะสมกับหลักสูตรและจำนวนผู้รับการฝึก</t>
  </si>
  <si>
    <t>4. การจัดระเบียบห้องเก็บวัสดุฝึก  การวางวัสดุฝึก เป็นไปอย่างเหมาะสมและปลอดภัย</t>
  </si>
  <si>
    <t>5. การตีเส้นแบ่งเขตพื้นที่ติดตั้งเครื่องจักร (หรืออุปกรณ์การฝึก) กับทางเดิน เป็นไปตามมาตรฐานที่กรมพัฒนาฝีมือแรงงานกำหนด</t>
  </si>
  <si>
    <t>6. ทางเดินหลักมีความกว้างไม่ต่ำกว่า 1.20 เมตร ทางแยก 0.90 – 1.00 เมตร</t>
  </si>
  <si>
    <t>7. มีระบบแสงสว่างเพียงพอต่อการปฏิบัติงาน</t>
  </si>
  <si>
    <t>8. ระบบระบายอากาศที่ดี สามารถกำจัดฝุ่น ควัน กลิ่น ขณะฝึกปฏิบัติได้</t>
  </si>
  <si>
    <t>9. ดำเนินการสำรวจเป็นประจำทุก 6 เดือน</t>
  </si>
  <si>
    <t>สิ่งอำนวยความสะดวกและสิ่งแวดล้อม</t>
  </si>
  <si>
    <t>1. การจัดการสิ่งอำนวยความสะดวก</t>
  </si>
  <si>
    <t>1. ติดป้ายชื่ออาคารโรงฝึกงานที่มีทั้งภาษาไทยและภาษาอังกฤษกำกับ</t>
  </si>
  <si>
    <t>2. ห้องน้ำที่สะอาดเพียงพอ</t>
  </si>
  <si>
    <t>3. มีจุดบริการน้ำดื่มพร้อมแก้วน้ำ  ที่สะอาดปลอดภัย และมีปริมาณเพียงพอ</t>
  </si>
  <si>
    <t>4. ดำเนินการสำรวจเป็นประจำทุก 3 เดือน</t>
  </si>
  <si>
    <t>การให้บริการด้านอาคารสถานฝึกตอบสนองความต้องการพื้นฐานของผู้รับบริการ</t>
  </si>
  <si>
    <t>ผู้รับบริการ/ผู้รับการฝึก มีความพึงพอพอใจด้านสิ่งอำนวยความสะดวก ไม่น้อยกว่าร้อยละ 85</t>
  </si>
  <si>
    <t>2. การจัดการสิ่งแวดล้อม</t>
  </si>
  <si>
    <t>1. มีระบบระบายอากาศและกำจัดฝุ่น ควัน กลิ่น ของเสียในโรงฝึกงาน</t>
  </si>
  <si>
    <t>2. จัดให้มีถังขยะแยกตามประเภทพร้อมฝาปิดมิดชิด ดังนี้</t>
  </si>
  <si>
    <t>(1) ถังสีเขียวขยะย่อยสลายได้</t>
  </si>
  <si>
    <t>(2) ถังสีเหลืองขยะใช้ซ้ำได้</t>
  </si>
  <si>
    <t>(3) ถังสีน้ำเงินขยะใช้ซ้ำไม่ได้</t>
  </si>
  <si>
    <t>(4) ถังสีแดงขยะมีพิษ</t>
  </si>
  <si>
    <t>3. มีระบบการเก็บขยะและการกำจัดขยะจากการฝึกอย่างถูกต้องเหมาะสม</t>
  </si>
  <si>
    <t>4. มีระบบการจัดการขยะ Recycle หรือ Reuse</t>
  </si>
  <si>
    <t>5. ดำเนินการสำรวจเป็นประจำทุก 6 เดือน</t>
  </si>
  <si>
    <t>การจัดการขยะและมลพิษจากการฝึกเป็นไปด้วยความรับผิดชอบต่อสังคมและสิ่งแวดล้อม</t>
  </si>
  <si>
    <t>สิ่งแวดล้อมสถานที่ฝึกได้รับการจัดการตามเกณฑ์กำหนด</t>
  </si>
  <si>
    <t>การจัดการ 5ส</t>
  </si>
  <si>
    <t>1. มีการกำหนดมาตรฐาน 5ส และกำหนดผู้รับผิดชอบในแต่ละพื้นที่</t>
  </si>
  <si>
    <t>1. แต่งตั้งคณะกรรมการกิจกรรม 5ส</t>
  </si>
  <si>
    <t>2. ประกาศใช้มาตรฐานกิจกรรม 5ส</t>
  </si>
  <si>
    <t>3. กำหนดผู้รับผิดชอบในแต่ละอาคารและพื้นที่โดยรอบ</t>
  </si>
  <si>
    <t>ควบคุมคุณภาพในระดับบุคลากร ทั้งผู้บริหารและผู้ปฏิบัติ  ด้วยการสร้างวัฒนธรรม   5ส ในหน่วยงาน</t>
  </si>
  <si>
    <t>1. คำสั่งแต่งตั้งคณะกรรมการกิจกรรม 5ส</t>
  </si>
  <si>
    <t>2. ประกาศการจัดมาตรฐาน 5ส ของหน่วยงาน</t>
  </si>
  <si>
    <t>2. มีการดำเนินการกิจกรรม 5ส และการตรวจผลการปฏิบัติ</t>
  </si>
  <si>
    <t>1. ดำเนินกิจรรม 5ส ตามกรอบแนวทางที่ปฏิบัติที่วางไว้ร่วมกัน</t>
  </si>
  <si>
    <t>2. จัดให้มีการตรวจผลการดำเนินงานรวมทั้งผลการปฏิบัติและทำการปรับปรุงแก้ไข</t>
  </si>
  <si>
    <t>3. มีการติดตามและประเมินผลการดำเนินการกิจกรรม 5ส</t>
  </si>
  <si>
    <t>1. ร้อยละ 100 ของบุคลากรในหน่วยฝึกเข้าร่วมกิจกรรม 5ส</t>
  </si>
  <si>
    <t>2.  การดำเนินการกิจรรมสำรวจ/ค้นหาข้อบกพร่องที่ต้องปรับปรุงแก้ไข</t>
  </si>
  <si>
    <t>3.  การติดตามประเมินกิจกรรม 5ส อย่างต่อเนื่อง หรืออย่างน้อย 2 ครั้งต่อปีงบประมาณ</t>
  </si>
  <si>
    <t>4.  รายงานการประเมินผลกิจกรรม 5ส โดยคณะกรรมการกิจกรรม 5ส</t>
  </si>
  <si>
    <t>5. พิจารณาจากสถานที่    สภาพแวดล้อม  และผลการปฏิบัติที่ปรากฎในสถานที่จริง</t>
  </si>
  <si>
    <t>1. นโยบายการจัดกิจกรรมเพื่อกระตุ้นส่งเสริมการดำเนินกิจกรรม 5ส ประจำปีงบประมาณ
หรือ
1. แผน  ขั้นตอนกิจกรรม ที่ใช้ในการบริหารกิจกรรม 5ส ประจำปีงบประมาณ</t>
  </si>
  <si>
    <t>จำนวน 4 ข้อกำหนด คะแนนเต็ม 15 คะแนน</t>
  </si>
  <si>
    <t>มาตรฐานที่ 6 การประเมินระบบการฝึก</t>
  </si>
  <si>
    <t>การตั้งคณะทำงานประเมินระบบการฝึก</t>
  </si>
  <si>
    <t>1. แต่งตั้งคณะทำงานประเมินระบบการฝึก</t>
  </si>
  <si>
    <t>1. ผู้อำนวยการหน่วยฝึกออกคำสั่งแต่งตั้งคณะทำงานประเมินระบบการฝึก</t>
  </si>
  <si>
    <t>2. แจ้งเวียนคำสั่งแต่งตั้งฯ ให้คณะทำงานทราบ</t>
  </si>
  <si>
    <t>ประเมินระบบการฝึกด้วยกลุ่มบุคคลที่เกี่ยวข้อง</t>
  </si>
  <si>
    <t>คำสั่งแต่งตั้งคณะทำงานเป็นปีปัจจุบัน</t>
  </si>
  <si>
    <t>1. หนังสือคำสั่งแต่งตั้งคณะทำงานประเมินผลระบบการฝึก ตามแบบ QA 611</t>
  </si>
  <si>
    <t>2. หนังสือแจ้งเวียนคำสั่งแต่งตั้งคณะทำงานฯ</t>
  </si>
  <si>
    <t>2. วางแผนการประเมินระบบการฝึก</t>
  </si>
  <si>
    <t>1. ฝ่ายเลขานุการคณะทำงานประเมินระบบการฝึก จัดประชุมคณะทำงานชี้แจง บทบาท หน้าที่ความรับผิดชอบ</t>
  </si>
  <si>
    <t>2. กำหนดแผนการดำเนินงานประเมินระบบการฝึก</t>
  </si>
  <si>
    <t>3. จัดทำรายงานการประชุม</t>
  </si>
  <si>
    <t>4. แจ้งเวียนรายงานการประชุมให้คณะทำงานทราบ</t>
  </si>
  <si>
    <t>5. เสนอรายงานผลการประชุมและแผนการประเมินระบบการฝึกต่อผู้อำนวยการหน่วยฝึก</t>
  </si>
  <si>
    <t>เป้าหมายการประเมินระบบการฝึกมีความชัดเจน</t>
  </si>
  <si>
    <t>แผนการดำเนินงานประเมินระบบการฝึกประจำปี ได้รับอนุมัติจากผู้อำนวยการหน่วยฝึกภายในไตรมาสแรกของปีงบประมาณ</t>
  </si>
  <si>
    <t>1. หนังสือเชิญประชุม</t>
  </si>
  <si>
    <t>2. รายงานการประชุม</t>
  </si>
  <si>
    <t>3. หนังสือรายงานต่อผู้อำนวยการหน่วยฝึก</t>
  </si>
  <si>
    <t>4. แผนดำเนินงานประเมินระบบการฝึก ที่ได้รับการอนุมัติ</t>
  </si>
  <si>
    <t>การประเมินระบบการฝึก</t>
  </si>
  <si>
    <t>1. ศึกษาข้อมูลปัจจัยภายนอกที่มีผลต่อระบบการฝึก</t>
  </si>
  <si>
    <t>คณะทำงานประเมินระบบการฝึก ศึกษา ค้นคว้า จัดทำข้อมูลเบื้องต้นของจังหวัดทุกปีงบประมาณ โดยมีข้อมูลอย่างน้อย ดังนี้</t>
  </si>
  <si>
    <t>1. โครงสร้างทางเศรษฐกิจ สังคม ประชากร</t>
  </si>
  <si>
    <t>2. ยุทธศาสตร์ แผนพัฒนาของจังหวัดและกรมพัฒนาฝีมือแรงงาน</t>
  </si>
  <si>
    <t>3. จำนวน ประเภทกำลังแรงงาน รายได้เฉลี่ยของประชากร</t>
  </si>
  <si>
    <t>4. จำนวนและประเภทของสถานประกอบกิจการภาคอุตสาหกรรม</t>
  </si>
  <si>
    <t>5. จำนวนและประเภทผู้ประกอบการรายย่อย วิสาหกิจขนาดกลางและย่อม</t>
  </si>
  <si>
    <t>6. ข้อมูลระดับการศึกษา การศึกษาต่อ การไม่ศึกษาต่อของประชากรในพื้นที่</t>
  </si>
  <si>
    <t>7. หน่วยงานฝึกอาชีพ อบรมอื่นๆ ในจังหวัด</t>
  </si>
  <si>
    <t>บริหารการประเมินระบบการฝึกด้วยข้อมูลพื้นฐาน</t>
  </si>
  <si>
    <t>เสนอรายงานผลการศึกษาข้อมูลของจังหวัด ต่อผู้อำนวยการหน่วยฝึกภายในไตรมาสแรกของแต่ละปีงบประมาณ</t>
  </si>
  <si>
    <t>รายงานผลข้อมูลเบื้องต้นของจังหวัด</t>
  </si>
  <si>
    <t>2. สำรวจความคิดเห็นของผู้รับบริการและรวบรวมข้อมูลจากแบบสอบถาม</t>
  </si>
  <si>
    <t>เพื่อพัฒนา ปรับปรุง แก้ไขระบบการฝึกให้มีประสิทธิภาพและประสิทธิผล</t>
  </si>
  <si>
    <t>ดำเนินการสำรวจความคิดเห็นทุกรุ่นที่ดำเนินการฝึกในแต่ละปีงบประมาณ</t>
  </si>
  <si>
    <t>การวิเคราะห์ผลการประเมินระบบการฝึก</t>
  </si>
  <si>
    <t>คณะทำงานประเมินระบบการฝึกวิเคราะห์และสรุปผล</t>
  </si>
  <si>
    <t>รายงานผลการวิเคราะห์ผลการประเมินระบบการฝึกแล้วเสร็จภายในเดือนสิงหาคมของทุกปี</t>
  </si>
  <si>
    <t>การพิจารณารายงานผลการวิเคราะห์ผลการประเมินระบบการฝึกและพิจารณาสั่งการ</t>
  </si>
  <si>
    <t>1. ผู้อำนวยการหน่วยฝึกพิจารณาผลการวิเคราะห์ระบบการฝึก ข้อเสนอแนะ ข้อสั่งการ และมอบหมายผู้เกี่ยวข้องดำเนินการ</t>
  </si>
  <si>
    <t>1. ผู้อำนวยการหน่วยฝึกพิจารณาสั่งการ/กำหนดนโยบายเพื่อการพัฒนา ปรับปรุง แก้ไข คุณภาพการฝึกอบรม</t>
  </si>
  <si>
    <t>2. คณะทำงานประเมินระบบการฝึกจัดประชุมเพื่อชี้แจงผลการวิเคราะห์ผลการประเมินระบบการฝึก ข้อสั่งการ/นโยบายของผู้อำนวยการหน่วยฝึก  ให้เจ้าหน้าที่ทุกคนในหน่วยงานและระบุผู้รับผิดชอบในการดำเนินการตามข้อสั่งการ/นโยบาย</t>
  </si>
  <si>
    <t xml:space="preserve">พัฒนาระบบการฝึกเป็นประจำทุกปี (PDCA)ภายใต้การนำของผู้อำนวยการหน่วยงาน </t>
  </si>
  <si>
    <t>ประชุมชี้แจงผลการประเมินระบบการฝึก ข้อสั่งการ/นโยบาย ภายในเดือนกันยายน</t>
  </si>
  <si>
    <t>ของทุกปี</t>
  </si>
  <si>
    <t>2. รายงานการประชุมชี้แจงผลวิเคราะห์การประเมินระบบการฝึก ข้อสั่งการ/นโยบาย พร้อมมติที่ระบุถึงการมอบหมายผู้รับผิดชอบที่ชัดเจน</t>
  </si>
  <si>
    <t>3. รายงานสรุปผลการดำเนินงานตามข้อสั่งการเสนอต่อผู้อำนวยการ</t>
  </si>
  <si>
    <t>2. การสรุปรายงานผลการประเมินระบบการฝึกของหน่วยฝึกประจำปี</t>
  </si>
  <si>
    <t>หน่วยฝึกจัดทำและรายงานผลการประเมินระบบการฝึกของหน่วยฝึกประจำปี เสนออธิบดี  โดยนำส่งผ่านสำนักพัฒนาผู้ฝึกและเทคโนโลยีการฝึก</t>
  </si>
  <si>
    <t>พัฒนาระบบการฝึกเป็นประจำทุกปี (PDCA) ภายใต้นโยบายของกรมพัฒนาฝีมือแรงงาน</t>
  </si>
  <si>
    <t>ส่งรายงานผลการประเมินระบบการฝึกของหน่วยฝึกประจำปีต่อสำนักพัฒนาผู้ฝึกและเทคโนโลยีการฝึก ภายในเดือนตุลาคมของทุกปี</t>
  </si>
  <si>
    <t>1. รายงานผลการประเมินระบบการฝึกของหน่วยฝึกประจำปี</t>
  </si>
  <si>
    <t>2. หนังสือนำส่งรายงานผลการประเมินต่อสำนักพัฒนาผู้ฝึกและเทคโนโลยีการฝึก ภายในเดือนตุลาคมของทุกปี</t>
  </si>
  <si>
    <t>ดำเนินการสำรวจความคิดเห็น จำนวนไม่น้อยกว่าร้อยละ 60 ของจำนวนรุ่นที่เปิดฝึกทั้งหมดในปีงบประมาณ  โดยใช้แบบสอบถามจำนวน 5 ประเภท (5 กลุ่มเป้าหมาย) ตามแบบ
QA 6221
QA 6222
QA 6223
QA 6224
QA 6225
หรือ
แบบสอบถามออนไลน์</t>
  </si>
  <si>
    <t>เก็บข้อมูลภายหลังจากการจบฝึกในแต่ละหลักสูตร โดยการส่งแบบสอบถามเพื่อสำรวจความคิดเห็นของผู้รับบริการเกี่ยวกับปัจจัยด้านต่างๆ ของระบบการฝึก กลุ่มเป้าหมาย ในการเก็บข้อมูล ได้แก่
1. ผู้ผ่านการฝึกในหลักสูตรการฝึกเตรียมเข้าทำงาน
2. ผู้ผ่านการฝึกในหลักสูตรการฝึกยกระดับฝีมือแรงงาน
3. ผู้ผ่านการฝึกในหลักสูตรการฝึกอาชีพเสริม
4. สถานประกอบกิจการที่ส่งพนักงานเข้ารับการฝึก
5. สถานประกอบกิจการที่รับการฝากฝึก</t>
  </si>
  <si>
    <t>1. คณะทำงานฯ วิเคราะห์สรุปผลข้อมูลการประเมินระบบการฝึก ประกอบด้วยข้อมูล ดังนี้
(1) ผลการวิเคราะห์ปัจจัยภายนอกที่มีผลต่อระบบการฝึก รวมถึงความสัมพันธ์ระหว่าง  แต่ละปัจจัยกับผลต่อระบบการฝึก
(2) ผลการวิเคราะห์ปัจจัยภายในที่มีผลต่อระบบการฝึก (หลักสูตร วิธีการฝึก ผู้รับการฝึก ครูฝึก สถานที่ฝึก เป็นต้น  รวมถึงความสัมพันธ์ระหว่างแต่ละปัจจัยกับผลต่อระบบการฝึก
(3) ผลการนิเทศการสอน
(4) ผลสำรวจความคิดเห็นจากผู้รับบริการ
(5) ผลสำรวจความต้องการพัฒนาฝีมือแรงงาน
(6) จัดทำรายงานผลการปรับปรุงแก้ไขครั้งที่ผ่านมา
2. จัดทำรายงานผลการวิเคราะห์ผลการประเมินระบบการฝึก ต่อผู้อำนวยการหน่วยฝึก</t>
  </si>
  <si>
    <t>รายงานผลการวิเคราะห์ผลการประเมินระบบการฝึก ประกอบด้วย
(1) ผลการวิเคราะห์ปัจจัยภายนอกที่มีผลต่อระบบการฝึก รวมถึงความสัมพันธ์ระหว่าง  แต่ละปัจจัยกับผลต่อระบบการฝึก
(2) ผลการวิเคราะห์ปัจจัยภายในที่มีผลต่อระบบการฝึก (หลักสูตร วิธีการฝึก ผู้รับการฝึก ครูฝึก สถานที่ฝึก เป็นต้น  รวมถึงความสัมพันธ์ระหว่างแต่ละปัจจัยกับผลต่อระบบการฝึก
(3) ผลการนิเทศการสอน
(4) ผลสำรวจความคิดเห็นจากผู้รับบริการ
(5) ผลสำรวจความต้องการพัฒนาฝีมือแรงงาน
(6) ผลการปรับปรุงแก้ไขครั้งที่ผ่านมา</t>
  </si>
  <si>
    <t>มาตรฐานที่ 7 การประชาสัมพันธ์</t>
  </si>
  <si>
    <t>จำนวน 2 ข้อกำหนด คะแนนเต็ม 10 คะแนน</t>
  </si>
  <si>
    <t>การประชาสัมพันธ์โดยหน่วยฝึกผ่านสื่อหรือหน่วยงานหรือองค์กรต่างๆ</t>
  </si>
  <si>
    <t>1. การเผยแพร่ภารกิจของหน่วยฝึกผ่านหน่วยงานองค์กรหรือสื่อต่างๆ</t>
  </si>
  <si>
    <t>หน่วยงาน องค์กร สื่อต่างๆ ผู้รับบริการและผู้มีส่วนได้ส่วนเสีย ทุกกลุ่มเป้าหมาย สามารถเข้าถึงข้อมูลข่าวสาร การเผยแพร่ ประชาสัมพันธ์ภารกิจของหน่วยฝึก</t>
  </si>
  <si>
    <t>ภารกิจ แผนปฏิบัติการ ประกาศรับสมัครบุคคลเข้ารับการฝึกอบรม ผลการดำเนินงานมีการประชาสัมพันธ์ไปยังหน่วยงาน องค์กร สื่อต่างๆ ผู้รับบริการและผู้มีส่วนได้ส่วนเสีย ทุกกลุ่มเป้าหมาย</t>
  </si>
  <si>
    <t>1. การมอบหมายให้เจ้าหน้าที่ทำหน้าที่ประชาสัมพันธ์ โดยมีหนังสือแต่งตั้งเจ้าหน้าที่ประชาสัมพันธ์</t>
  </si>
  <si>
    <t>2. หลักฐานที่แสดงถึงความถี่ในการประชาสัมพันธ์อย่างน้อย 8 ครั้งต่อ 1 เดือน</t>
  </si>
  <si>
    <t>3. หน้าเว็บเพจของหน่วยงานมีการประชาสัมพันธ์ที่เป็นปัจจุบัน</t>
  </si>
  <si>
    <t>4. บอร์ดประชาสัมพันธ์ในหน่วยฝึก</t>
  </si>
  <si>
    <t>2. การสอบทานช่องทางและการได้รับข่าวสารการประชาสัมพันธ์ของหน่วยฝึก</t>
  </si>
  <si>
    <t>ติดตามผลการรับทราบข้อมูลข่าวสารที่ประกาศเผยแพร่ไปยังกลุ่มเป้าหมายผ่านช่องทางต่างๆ จากใบสมัครเข้ารับการฝึกอบรม</t>
  </si>
  <si>
    <t xml:space="preserve">2. ผลการรับรู้การได้รับข่าวสาร (การบันทึกภาพกิจกรรม) </t>
  </si>
  <si>
    <t>3. การวิเคราะห์ข้อมูลผลการสอบทานนำมาปรับปรุงแก้ไขวิธีประชาสัมพันธ์ของหน่วยฝึก</t>
  </si>
  <si>
    <t>นำผลการสอบทานมาศึกษาวิเคราะห์และปรับปรุงแก้ไขช่องทางและวิธีการประชาสัมพันธ์ให้เข้าถึงกลุ่มเป้าหมายให้มากขึ้น</t>
  </si>
  <si>
    <t>รายงานผลข้อเสนอแนะหรือปัญหาอุปสรรคเสนอผู้อำนวยการหน่วยฝึก</t>
  </si>
  <si>
    <t>1. หนังสือเชิญหรือแบบตอบรับการเข้าร่วมกิจกรรมของกรม</t>
  </si>
  <si>
    <t>2. เอกสารที่ใช้ประชาสัมพันธ์ หรือ ภาพถ่ายกิจกรรมที่ดำเนินการ</t>
  </si>
  <si>
    <t>การประชาสัมพันธ์ร่วมกับเครือข่าย</t>
  </si>
  <si>
    <t>1. การประชาสัมพันธ์ร่วมกับเครือข่ายเพื่อบูรณาการประชารัฐ</t>
  </si>
  <si>
    <t>ส่งข้อมูล ประกาศ วารสาร จดหมายข่าว รายงานผลการดำเนินงานของหน่วยฝึก เพื่อประชาสัมพันธ์ภารกิจของหน่วยฝึกผ่านองค์กร เครือข่ายต่างๆ เช่น ประชาสัมพันธ์จังหวัด หน่วยงานในสังกัดกระทรวงแรงงาน ศูนย์บริการร่วมกระทรวงแรงงานประจำจังหวัด คณะอนุกรรมการพัฒนาแรงงานและประสานงานการฝึกอาชีพจังหวัด (กพร.ปจ.) คณะกรรมการที่ปรึกษาอาสาสมัครแรงงาน องค์กรระดับประเทศและสากล</t>
  </si>
  <si>
    <t>หน่วยฝึกมีการ</t>
  </si>
  <si>
    <t>บูรณาการด้านการประชาสัมพันธ์กับองค์กร เครือข่ายตามแนวทางประชารัฐ</t>
  </si>
  <si>
    <t>มีการการ</t>
  </si>
  <si>
    <t>1. หนังสือนำส่ง</t>
  </si>
  <si>
    <t>2. ประกาศเอกสารแผ่นพับ วารสาร จดหมายข่าว ภาพถ่ายกิจกรรม หรือ หลักฐานอื่นๆ</t>
  </si>
  <si>
    <t>3. ข้อมูลข่าวสารของหน่วยฝึกได้เผยแพร่ในเว็บไซต์หรือวารสารของกรม</t>
  </si>
  <si>
    <t>จัดนิทรรศการ สาธิตการฝึกอาชีพ ออกหน่วยเคลื่อนที่ไปร่วมประชาสัมพันธ์ในโอกาสต่างๆ เช่น การออกหน่วยประชาสัมพันธ์ร่วมกับอำเภอ จังหวัด หรือ ในโอกาสงานมหกรรมที่จัดขึ้นโดยหน่วยงานราชการหรือภาคเอกชน</t>
  </si>
  <si>
    <t>ข่าวที่ปรากฏต่อสื่อ อย่างน้อย เดือนละ 1 ครั้ง</t>
  </si>
  <si>
    <t>นำภารกิจ แผนปฏิบัติการพัฒนาฝีมือแรงงาน ประกาศรับสมัครบุคคลเข้ารับการฝึกอบรม ผลการดำเนินงานประชาสัมพันธ์ไปยังหน่วยงาน หรือองค์กรหรือสื่อต่างๆ เช่น
1. สถานีวิทยุ สถานีโทรทัศน์
2. หนังสือพิมพ์ท้องถิ่น
3. เวบไซต์ของหน่วยฝึก
4. หน่วยงานอื่นสังกัดกระทรวงแรงงาน
5. สถานศึกษา
6. องค์กรปกครองส่วนท้องถิ่น
7. กลุ่มอาชีพ กลุ่มสตรี กลุ่มสหกรณ์ กลุ่มออมทรัพย์
8. สหภาพแรงงาน องค์กรนายจ้าง องค์กรลูกจ้าง
9. สื่อออนไลน์อื่น ๆ</t>
  </si>
  <si>
    <t>1. จำนวนช่องทางประชาสัมพันธ์ผ่านสื่อ อย่างน้อย 8 ช่องทาง ได้แก่
(1) สถานีวิทยุ สถานีโทรทัศน์
(2) หนังสือพิมพ์ท้องถิ่น
(3) เวบไซต์ของหน่วยฝึก
(4) หน่วยงานอื่นสังกัดกระทรวงแรงงาน
(5) สถานศึกษา
(6) องค์กรปกครองส่วนท้องถิ่น
(7) กลุ่มอาชีพ กลุ่มสตรี กลุ่มสหกรณ์ กลุ่มออมทรัพย์
(8) สหภาพแรงงาน องค์กรนายจ้าง องค์กรลูกจ้าง
(9) สื่อออนไลน์อื่น ๆ
(10) ป้ายคัทเอาท์ 
(11) แผ่นพับ 
(12) นิทรรศการ สื่อออนไลน์ และหน่วยบริการเคลื่อนที่ เป็นต้น</t>
  </si>
  <si>
    <t>4. จัดกิจกรรมจูงใจให้สถานประกอบกิจการและแรงงานเข้าร่วมในการพัฒนาฝีมือแรงงาน</t>
  </si>
  <si>
    <t>กำหนดรูปแบบและวิธีการจูงใจสถานประกอบกิจการและแรงงานให้เห็นความสำคัญในการพัฒนาฝีมือแรงงานและสมัครเข้ารับการฝึกอบรม เช่น การประชาสัมพันธ์สิทธิประโยชน์ที่สถานประกอบกิจการจะได้รับจากพระราชบัญญัติส่งเสริมการพัฒนาฝีมือแรงงาน พ.ศ.2545 การสนับสนุนการคัดเลือกสถานประกอบกิจการดีเด่นด้านการพัฒนาฝีมือแรงงาน เป็นต้น</t>
  </si>
  <si>
    <t>บูรณาการด้านการระชาสัมพันธ์กับเครือข่ายตามแนวทางประชารัฐ</t>
  </si>
  <si>
    <t>2. การจัดนิทรรศการ การสาธิตการฝึก การออกหน่วยเคลื่อนที่</t>
  </si>
  <si>
    <t>มาตรฐานที่</t>
  </si>
  <si>
    <t>รายการมาตรฐาน</t>
  </si>
  <si>
    <t>จำนวนข้อกำหนด</t>
  </si>
  <si>
    <t>คะแนนเต็ม</t>
  </si>
  <si>
    <t>การจัดหลักสูตรการฝึกอบรมฝีมือแรงงาน</t>
  </si>
  <si>
    <t>ผู้รับการฝึก</t>
  </si>
  <si>
    <t>ครูฝึก</t>
  </si>
  <si>
    <t>วิธีการฝึก</t>
  </si>
  <si>
    <t>สถานที่และสิ่งแวดล้อม</t>
  </si>
  <si>
    <t>การประชาสัมพันธ์</t>
  </si>
  <si>
    <t>รวม</t>
  </si>
  <si>
    <t>คะแนนที่ได้</t>
  </si>
  <si>
    <t>ร้อยละ</t>
  </si>
  <si>
    <t>มาตรฐานที่ 1</t>
  </si>
  <si>
    <t>มาตรฐานที่ 2</t>
  </si>
  <si>
    <t>มาตรฐานที่ 3</t>
  </si>
  <si>
    <t>มาตรฐานที่ 4</t>
  </si>
  <si>
    <t>มาตรฐานที่ 5</t>
  </si>
  <si>
    <t>มาตรฐานที่ 6</t>
  </si>
  <si>
    <t>มาตรฐานที่ 7</t>
  </si>
  <si>
    <t xml:space="preserve">   คะแนนการผ่านเกณฑ์</t>
  </si>
  <si>
    <t>กราฟแสดงผลการประเมินตนเอง</t>
  </si>
  <si>
    <t>หน่วยงาน</t>
  </si>
  <si>
    <t>สรุปผลการประเมินตนเอง</t>
  </si>
  <si>
    <t>min</t>
  </si>
  <si>
    <t>วันที่ประเมิน</t>
  </si>
  <si>
    <t>พิมพ์ชื่อหน่วยงานที่นี่</t>
  </si>
  <si>
    <t>มาตรฐานที่ 1 : การจัดหลักสูตรการฝึกอบรมฝีมือแรงงาน</t>
  </si>
  <si>
    <t>1. กำหนดรายการวัสดุฝึกในแต่ละรุ่นหรือแต่ละครั้งให้ครบถ้วนเพียงพอต่อจำนวนผู้รับการฝึก
2. จัดซื้อหรือจัดหาวัสดุฝึกให้ทันต่อการใช้งาน
3. เบิกจ่ายวัสดุฝึกให้พร้อมก่อนการฝึกทุกครั้ง
4. เก็บรักษาวัสดุให้ปลอดภัยหรือแบ่งเป็นหมวดหมู่ให้ชัดเจน
5. การเบิกจ่ายวัสดุต้องมีหลักฐานการเบิกจ่ายทุกครั้ง
6. กรณีมีวัสดุฝึกคงเหลือให้นำส่งคืนเก็บไปไว้ในห้องเก็บวัสดุฝึก
7. มีการตรวจสอบบัญชีวัสดุฝึกคงเหลือเป็นประจำทุกปี</t>
  </si>
  <si>
    <t>ร้อยละ 100 ของหลักสูตรที่เปิดฝึกมีการฝึกครบทุกหัวข้อวิชา</t>
  </si>
  <si>
    <t>1. หนังสือสั่งการ/กำหนดนโยบายเพื่อการพัฒนา ปรับปรุง แก้ไขคุณภาพการฝึกอบรม</t>
  </si>
  <si>
    <t>1.แผนการฝึก ตามแบบ QA 3211</t>
  </si>
  <si>
    <t xml:space="preserve">คู่มือการฝึกที่มีทุกหัวข้อวิชาตามหลักสูตรที่เปิดฝึก ในรูปแบบไฟล์อิเล็กทรอนิกส์ ประกอบด้วยเอกสารต่อไปนี้
1.ใบเตรียมการสอน (QA 3221)
2.ใบข้อมูล (QA 3222)
3.ใบงาน (QA 3223)
4.ใบขั้นตอนการปฏิบัติงาน (QA 3224)
5.ใบทดสอบและใบเฉลย (QA 3225) </t>
  </si>
  <si>
    <t xml:space="preserve">  ผลรวม</t>
  </si>
  <si>
    <t>คิดเป็นร้อยละ</t>
  </si>
  <si>
    <t>3. ผู้รับผิดชอบและผู้เกี่ยวข้องดำเนินการปรับปรุงแก้ไข และรายงานผลต่อคณะทำงาน</t>
  </si>
  <si>
    <t>4.คณะทำงานรวบรวม/รายงานสรุปผลการดำเนินการตามข้อสั่งการต่อผู้อำนวยการ</t>
  </si>
  <si>
    <t>หลักฐานอ้างอิง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</si>
</sst>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%"/>
    <numFmt numFmtId="165" formatCode="0.0%"/>
  </numFmts>
  <fonts count="29">
    <font>
      <sz val="11"/>
      <color theme="1"/>
      <name val="Calibri"/>
      <family val="2"/>
      <charset val="222"/>
      <scheme val="minor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u/>
      <sz val="9"/>
      <color theme="1"/>
      <name val="Tahoma"/>
      <family val="2"/>
    </font>
    <font>
      <u/>
      <sz val="9"/>
      <color theme="1"/>
      <name val="Tahoma"/>
      <family val="2"/>
    </font>
    <font>
      <sz val="10"/>
      <color indexed="8"/>
      <name val="Tahoma"/>
      <family val="2"/>
      <charset val="22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2"/>
      <color theme="1"/>
      <name val="Calibri"/>
      <family val="2"/>
      <scheme val="minor"/>
    </font>
    <font>
      <b/>
      <sz val="14"/>
      <color theme="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Tahoma"/>
      <family val="2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214">
    <xf numFmtId="0" fontId="0" fillId="0" borderId="0" xfId="0"/>
    <xf numFmtId="2" fontId="5" fillId="0" borderId="0" xfId="0" applyNumberFormat="1" applyFont="1" applyBorder="1"/>
    <xf numFmtId="2" fontId="5" fillId="0" borderId="0" xfId="0" applyNumberFormat="1" applyFont="1" applyBorder="1" applyAlignment="1">
      <alignment horizontal="center"/>
    </xf>
    <xf numFmtId="2" fontId="5" fillId="0" borderId="0" xfId="0" applyNumberFormat="1" applyFont="1" applyFill="1" applyBorder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top"/>
    </xf>
    <xf numFmtId="2" fontId="2" fillId="0" borderId="0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2" fontId="2" fillId="0" borderId="1" xfId="0" applyNumberFormat="1" applyFont="1" applyBorder="1" applyAlignment="1">
      <alignment horizontal="center" vertical="top" wrapText="1"/>
    </xf>
    <xf numFmtId="2" fontId="7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2" fontId="2" fillId="0" borderId="2" xfId="0" applyNumberFormat="1" applyFont="1" applyBorder="1" applyAlignment="1">
      <alignment horizontal="center" vertical="top" wrapText="1"/>
    </xf>
    <xf numFmtId="2" fontId="7" fillId="0" borderId="2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/>
    </xf>
    <xf numFmtId="2" fontId="7" fillId="0" borderId="1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center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justify" vertical="top" wrapText="1"/>
    </xf>
    <xf numFmtId="2" fontId="2" fillId="0" borderId="1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2" fontId="5" fillId="0" borderId="0" xfId="0" applyNumberFormat="1" applyFont="1" applyFill="1" applyBorder="1" applyAlignment="1">
      <alignment horizontal="center"/>
    </xf>
    <xf numFmtId="0" fontId="10" fillId="0" borderId="1" xfId="0" applyFont="1" applyBorder="1" applyAlignment="1">
      <alignment vertical="top" wrapText="1"/>
    </xf>
    <xf numFmtId="0" fontId="2" fillId="0" borderId="0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2" fontId="5" fillId="0" borderId="5" xfId="0" applyNumberFormat="1" applyFont="1" applyFill="1" applyBorder="1" applyAlignment="1">
      <alignment horizont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2" fontId="10" fillId="0" borderId="1" xfId="0" applyNumberFormat="1" applyFont="1" applyBorder="1" applyAlignment="1">
      <alignment horizontal="center" vertical="top" wrapText="1"/>
    </xf>
    <xf numFmtId="2" fontId="10" fillId="0" borderId="2" xfId="0" applyNumberFormat="1" applyFont="1" applyBorder="1" applyAlignment="1">
      <alignment vertical="top" wrapText="1"/>
    </xf>
    <xf numFmtId="2" fontId="10" fillId="0" borderId="2" xfId="0" applyNumberFormat="1" applyFont="1" applyBorder="1" applyAlignment="1">
      <alignment horizontal="center" vertical="top" wrapText="1"/>
    </xf>
    <xf numFmtId="2" fontId="10" fillId="0" borderId="4" xfId="0" applyNumberFormat="1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10" fillId="0" borderId="0" xfId="0" applyFont="1" applyBorder="1" applyAlignment="1">
      <alignment vertical="center" wrapText="1"/>
    </xf>
    <xf numFmtId="0" fontId="12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2" fontId="6" fillId="2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2" fontId="7" fillId="0" borderId="1" xfId="0" applyNumberFormat="1" applyFont="1" applyBorder="1" applyAlignment="1">
      <alignment horizontal="center" vertical="top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2" fontId="10" fillId="0" borderId="0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2" fontId="10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2" fontId="7" fillId="0" borderId="1" xfId="0" applyNumberFormat="1" applyFont="1" applyBorder="1" applyAlignment="1" applyProtection="1">
      <alignment horizontal="center" vertical="top" wrapText="1"/>
      <protection locked="0"/>
    </xf>
    <xf numFmtId="2" fontId="7" fillId="0" borderId="1" xfId="0" applyNumberFormat="1" applyFont="1" applyBorder="1" applyAlignment="1" applyProtection="1">
      <alignment horizontal="center" vertical="top" wrapText="1"/>
      <protection locked="0"/>
    </xf>
    <xf numFmtId="0" fontId="14" fillId="0" borderId="0" xfId="0" applyFont="1"/>
    <xf numFmtId="164" fontId="14" fillId="0" borderId="0" xfId="0" applyNumberFormat="1" applyFont="1" applyAlignment="1">
      <alignment vertical="center"/>
    </xf>
    <xf numFmtId="10" fontId="12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3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top" wrapText="1"/>
    </xf>
    <xf numFmtId="2" fontId="17" fillId="0" borderId="1" xfId="0" applyNumberFormat="1" applyFont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/>
    </xf>
    <xf numFmtId="10" fontId="16" fillId="0" borderId="1" xfId="0" applyNumberFormat="1" applyFont="1" applyBorder="1"/>
    <xf numFmtId="0" fontId="15" fillId="0" borderId="1" xfId="0" applyNumberFormat="1" applyFont="1" applyBorder="1" applyAlignment="1">
      <alignment horizontal="center" vertical="top" wrapText="1"/>
    </xf>
    <xf numFmtId="2" fontId="15" fillId="0" borderId="1" xfId="0" applyNumberFormat="1" applyFont="1" applyBorder="1" applyAlignment="1">
      <alignment horizontal="center" vertical="top" wrapText="1"/>
    </xf>
    <xf numFmtId="2" fontId="18" fillId="0" borderId="1" xfId="0" applyNumberFormat="1" applyFont="1" applyBorder="1" applyAlignment="1">
      <alignment horizontal="center"/>
    </xf>
    <xf numFmtId="10" fontId="18" fillId="0" borderId="1" xfId="1" applyNumberFormat="1" applyFont="1" applyBorder="1"/>
    <xf numFmtId="0" fontId="19" fillId="0" borderId="0" xfId="0" applyFont="1"/>
    <xf numFmtId="0" fontId="20" fillId="0" borderId="0" xfId="0" applyFont="1"/>
    <xf numFmtId="0" fontId="24" fillId="0" borderId="0" xfId="0" applyFont="1"/>
    <xf numFmtId="10" fontId="16" fillId="0" borderId="1" xfId="0" applyNumberFormat="1" applyFont="1" applyFill="1" applyBorder="1" applyAlignment="1">
      <alignment vertical="center"/>
    </xf>
    <xf numFmtId="0" fontId="18" fillId="0" borderId="0" xfId="0" applyFont="1" applyAlignment="1">
      <alignment horizontal="right"/>
    </xf>
    <xf numFmtId="0" fontId="25" fillId="0" borderId="0" xfId="0" applyFont="1" applyAlignment="1">
      <alignment horizontal="center" vertical="center"/>
    </xf>
    <xf numFmtId="0" fontId="21" fillId="0" borderId="0" xfId="0" applyFont="1" applyFill="1"/>
    <xf numFmtId="164" fontId="21" fillId="0" borderId="0" xfId="0" applyNumberFormat="1" applyFont="1" applyFill="1" applyAlignment="1">
      <alignment vertical="center"/>
    </xf>
    <xf numFmtId="10" fontId="21" fillId="0" borderId="0" xfId="1" applyNumberFormat="1" applyFont="1" applyFill="1" applyAlignment="1">
      <alignment vertical="center"/>
    </xf>
    <xf numFmtId="10" fontId="21" fillId="0" borderId="0" xfId="1" applyNumberFormat="1" applyFont="1" applyFill="1"/>
    <xf numFmtId="10" fontId="22" fillId="0" borderId="0" xfId="1" applyNumberFormat="1" applyFont="1" applyFill="1"/>
    <xf numFmtId="0" fontId="23" fillId="0" borderId="0" xfId="0" applyFont="1" applyFill="1"/>
    <xf numFmtId="2" fontId="10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center" vertical="top" wrapText="1"/>
    </xf>
    <xf numFmtId="2" fontId="7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>
      <alignment horizontal="left" vertical="top" wrapText="1"/>
    </xf>
    <xf numFmtId="2" fontId="7" fillId="0" borderId="1" xfId="0" applyNumberFormat="1" applyFont="1" applyBorder="1" applyAlignment="1" applyProtection="1">
      <alignment horizontal="center" vertical="top" wrapText="1"/>
      <protection locked="0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/>
    <xf numFmtId="14" fontId="18" fillId="0" borderId="0" xfId="0" applyNumberFormat="1" applyFont="1"/>
    <xf numFmtId="0" fontId="16" fillId="4" borderId="0" xfId="0" applyFont="1" applyFill="1"/>
    <xf numFmtId="14" fontId="5" fillId="0" borderId="0" xfId="0" applyNumberFormat="1" applyFont="1" applyFill="1" applyBorder="1"/>
    <xf numFmtId="14" fontId="5" fillId="0" borderId="0" xfId="0" applyNumberFormat="1" applyFont="1" applyFill="1" applyBorder="1" applyAlignment="1">
      <alignment horizontal="center"/>
    </xf>
    <xf numFmtId="14" fontId="7" fillId="0" borderId="0" xfId="0" applyNumberFormat="1" applyFont="1" applyFill="1" applyBorder="1" applyAlignment="1">
      <alignment horizontal="center"/>
    </xf>
    <xf numFmtId="0" fontId="16" fillId="4" borderId="0" xfId="0" applyFont="1" applyFill="1" applyProtection="1">
      <protection locked="0"/>
    </xf>
    <xf numFmtId="0" fontId="12" fillId="0" borderId="0" xfId="0" applyFont="1" applyFill="1"/>
    <xf numFmtId="0" fontId="2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165" fontId="21" fillId="0" borderId="0" xfId="0" applyNumberFormat="1" applyFont="1" applyFill="1" applyAlignment="1">
      <alignment vertical="center"/>
    </xf>
    <xf numFmtId="9" fontId="21" fillId="0" borderId="0" xfId="0" applyNumberFormat="1" applyFont="1" applyFill="1" applyAlignment="1">
      <alignment vertical="center"/>
    </xf>
    <xf numFmtId="0" fontId="24" fillId="0" borderId="0" xfId="0" applyFont="1" applyFill="1"/>
    <xf numFmtId="0" fontId="18" fillId="0" borderId="0" xfId="0" applyFont="1" applyAlignment="1">
      <alignment vertical="center"/>
    </xf>
    <xf numFmtId="10" fontId="26" fillId="0" borderId="10" xfId="0" applyNumberFormat="1" applyFont="1" applyBorder="1" applyAlignment="1">
      <alignment horizontal="center" vertical="center"/>
    </xf>
    <xf numFmtId="0" fontId="28" fillId="0" borderId="0" xfId="0" applyFont="1"/>
    <xf numFmtId="0" fontId="10" fillId="0" borderId="1" xfId="0" applyFont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5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15" fillId="0" borderId="6" xfId="0" applyFont="1" applyBorder="1" applyAlignment="1">
      <alignment horizontal="left" vertical="top" wrapText="1"/>
    </xf>
    <xf numFmtId="0" fontId="15" fillId="0" borderId="7" xfId="0" applyFont="1" applyBorder="1" applyAlignment="1">
      <alignment horizontal="left" vertical="top" wrapText="1"/>
    </xf>
    <xf numFmtId="0" fontId="15" fillId="3" borderId="6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0" fontId="5" fillId="0" borderId="2" xfId="0" applyNumberFormat="1" applyFont="1" applyFill="1" applyBorder="1" applyAlignment="1">
      <alignment horizontal="center" vertical="top" wrapText="1"/>
    </xf>
    <xf numFmtId="10" fontId="5" fillId="0" borderId="3" xfId="0" applyNumberFormat="1" applyFont="1" applyFill="1" applyBorder="1" applyAlignment="1">
      <alignment horizontal="center" vertical="top" wrapText="1"/>
    </xf>
    <xf numFmtId="10" fontId="5" fillId="0" borderId="4" xfId="0" applyNumberFormat="1" applyFont="1" applyFill="1" applyBorder="1" applyAlignment="1">
      <alignment horizontal="center" vertical="top" wrapText="1"/>
    </xf>
    <xf numFmtId="2" fontId="7" fillId="0" borderId="2" xfId="0" applyNumberFormat="1" applyFont="1" applyBorder="1" applyAlignment="1">
      <alignment horizontal="center" vertical="top" wrapText="1"/>
    </xf>
    <xf numFmtId="2" fontId="7" fillId="0" borderId="3" xfId="0" applyNumberFormat="1" applyFont="1" applyBorder="1" applyAlignment="1">
      <alignment horizontal="center" vertical="top" wrapText="1"/>
    </xf>
    <xf numFmtId="2" fontId="7" fillId="0" borderId="4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0" fillId="0" borderId="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2" fontId="10" fillId="0" borderId="2" xfId="0" applyNumberFormat="1" applyFont="1" applyBorder="1" applyAlignment="1">
      <alignment horizontal="center" vertical="top" wrapText="1"/>
    </xf>
    <xf numFmtId="2" fontId="10" fillId="0" borderId="4" xfId="0" applyNumberFormat="1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10" fillId="0" borderId="3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2" fontId="10" fillId="0" borderId="1" xfId="0" applyNumberFormat="1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horizontal="center" vertical="top"/>
    </xf>
    <xf numFmtId="2" fontId="5" fillId="0" borderId="3" xfId="0" applyNumberFormat="1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2" fontId="7" fillId="0" borderId="2" xfId="0" applyNumberFormat="1" applyFont="1" applyBorder="1" applyAlignment="1" applyProtection="1">
      <alignment horizontal="center" vertical="top" wrapText="1"/>
      <protection locked="0"/>
    </xf>
    <xf numFmtId="2" fontId="7" fillId="0" borderId="3" xfId="0" applyNumberFormat="1" applyFont="1" applyBorder="1" applyAlignment="1" applyProtection="1">
      <alignment horizontal="center" vertical="top" wrapText="1"/>
      <protection locked="0"/>
    </xf>
    <xf numFmtId="2" fontId="7" fillId="0" borderId="4" xfId="0" applyNumberFormat="1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>
      <alignment horizontal="center" vertical="top"/>
    </xf>
    <xf numFmtId="2" fontId="7" fillId="0" borderId="1" xfId="0" applyNumberFormat="1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 wrapText="1"/>
    </xf>
    <xf numFmtId="2" fontId="10" fillId="0" borderId="1" xfId="0" applyNumberFormat="1" applyFont="1" applyFill="1" applyBorder="1" applyAlignment="1">
      <alignment horizontal="center" vertical="top" wrapText="1"/>
    </xf>
    <xf numFmtId="2" fontId="7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>
      <alignment horizontal="center" vertical="top" wrapText="1"/>
    </xf>
    <xf numFmtId="10" fontId="5" fillId="0" borderId="1" xfId="0" applyNumberFormat="1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Protection="1">
      <protection locked="0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 wrapText="1"/>
    </xf>
    <xf numFmtId="2" fontId="10" fillId="0" borderId="3" xfId="0" applyNumberFormat="1" applyFont="1" applyBorder="1" applyAlignment="1">
      <alignment horizontal="center" vertical="top" wrapText="1"/>
    </xf>
    <xf numFmtId="2" fontId="7" fillId="0" borderId="2" xfId="0" applyNumberFormat="1" applyFont="1" applyBorder="1" applyAlignment="1">
      <alignment horizontal="center" vertical="top"/>
    </xf>
    <xf numFmtId="2" fontId="7" fillId="0" borderId="3" xfId="0" applyNumberFormat="1" applyFont="1" applyBorder="1" applyAlignment="1">
      <alignment horizontal="center" vertical="top"/>
    </xf>
    <xf numFmtId="2" fontId="7" fillId="0" borderId="4" xfId="0" applyNumberFormat="1" applyFont="1" applyBorder="1" applyAlignment="1">
      <alignment horizontal="center" vertical="top"/>
    </xf>
    <xf numFmtId="10" fontId="7" fillId="0" borderId="2" xfId="0" applyNumberFormat="1" applyFont="1" applyFill="1" applyBorder="1" applyAlignment="1">
      <alignment horizontal="center" vertical="top" wrapText="1"/>
    </xf>
    <xf numFmtId="10" fontId="7" fillId="0" borderId="3" xfId="0" applyNumberFormat="1" applyFont="1" applyFill="1" applyBorder="1" applyAlignment="1">
      <alignment horizontal="center" vertical="top" wrapText="1"/>
    </xf>
    <xf numFmtId="10" fontId="7" fillId="0" borderId="4" xfId="0" applyNumberFormat="1" applyFont="1" applyFill="1" applyBorder="1" applyAlignment="1">
      <alignment horizontal="center" vertical="top" wrapText="1"/>
    </xf>
  </cellXfs>
  <cellStyles count="2">
    <cellStyle name="Normal" xfId="0" builtinId="0"/>
    <cellStyle name="Percent" xfId="1" builtinId="5"/>
  </cellStyles>
  <dxfs count="26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1" tint="0.34998626667073579"/>
        </patternFill>
      </fill>
    </dxf>
    <dxf>
      <font>
        <color theme="0"/>
      </font>
      <fill>
        <gradientFill type="path" left="0.5" right="0.5" top="0.5" bottom="0.5">
          <stop position="0">
            <color rgb="FFFF0000"/>
          </stop>
          <stop position="1">
            <color theme="1" tint="0.25098422193060094"/>
          </stop>
        </gradient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1" tint="0.34998626667073579"/>
        </patternFill>
      </fill>
    </dxf>
    <dxf>
      <font>
        <color theme="0"/>
      </font>
      <fill>
        <gradientFill type="path" left="0.5" right="0.5" top="0.5" bottom="0.5">
          <stop position="0">
            <color rgb="FFFF0000"/>
          </stop>
          <stop position="1">
            <color theme="1" tint="0.25098422193060094"/>
          </stop>
        </gradient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68481874209352E-2"/>
          <c:y val="0.13798773200224998"/>
          <c:w val="0.93082187869515964"/>
          <c:h val="0.78754235798650152"/>
        </c:manualLayout>
      </c:layout>
      <c:barChart>
        <c:barDir val="col"/>
        <c:grouping val="stacked"/>
        <c:varyColors val="0"/>
        <c:ser>
          <c:idx val="1"/>
          <c:order val="1"/>
          <c:spPr>
            <a:solidFill>
              <a:srgbClr val="FF0000"/>
            </a:solidFill>
          </c:spPr>
          <c:invertIfNegative val="0"/>
          <c:cat>
            <c:strRef>
              <c:f>ผลการประเมินตนเอง!$A$4:$A$11</c:f>
              <c:strCache>
                <c:ptCount val="7"/>
                <c:pt idx="0">
                  <c:v>มาตรฐานที่ 1</c:v>
                </c:pt>
                <c:pt idx="1">
                  <c:v>มาตรฐานที่ 2</c:v>
                </c:pt>
                <c:pt idx="2">
                  <c:v>มาตรฐานที่ 3</c:v>
                </c:pt>
                <c:pt idx="3">
                  <c:v>มาตรฐานที่ 4</c:v>
                </c:pt>
                <c:pt idx="4">
                  <c:v>มาตรฐานที่ 5</c:v>
                </c:pt>
                <c:pt idx="5">
                  <c:v>มาตรฐานที่ 6</c:v>
                </c:pt>
                <c:pt idx="6">
                  <c:v>มาตรฐานที่ 7</c:v>
                </c:pt>
              </c:strCache>
            </c:strRef>
          </c:cat>
          <c:val>
            <c:numRef>
              <c:f>ผลการประเมินตนเอง!$Y$4:$Y$10</c:f>
              <c:numCache>
                <c:formatCode>0.00%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A7-4BCA-8F8C-68E8C6B4180D}"/>
            </c:ext>
          </c:extLst>
        </c:ser>
        <c:ser>
          <c:idx val="3"/>
          <c:order val="2"/>
          <c:spPr>
            <a:solidFill>
              <a:srgbClr val="FFFF00"/>
            </a:solidFill>
          </c:spPr>
          <c:invertIfNegative val="0"/>
          <c:cat>
            <c:strRef>
              <c:f>ผลการประเมินตนเอง!$A$4:$A$11</c:f>
              <c:strCache>
                <c:ptCount val="7"/>
                <c:pt idx="0">
                  <c:v>มาตรฐานที่ 1</c:v>
                </c:pt>
                <c:pt idx="1">
                  <c:v>มาตรฐานที่ 2</c:v>
                </c:pt>
                <c:pt idx="2">
                  <c:v>มาตรฐานที่ 3</c:v>
                </c:pt>
                <c:pt idx="3">
                  <c:v>มาตรฐานที่ 4</c:v>
                </c:pt>
                <c:pt idx="4">
                  <c:v>มาตรฐานที่ 5</c:v>
                </c:pt>
                <c:pt idx="5">
                  <c:v>มาตรฐานที่ 6</c:v>
                </c:pt>
                <c:pt idx="6">
                  <c:v>มาตรฐานที่ 7</c:v>
                </c:pt>
              </c:strCache>
            </c:strRef>
          </c:cat>
          <c:val>
            <c:numRef>
              <c:f>ผลการประเมินตนเอง!$Z$4:$Z$10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A7-4BCA-8F8C-68E8C6B4180D}"/>
            </c:ext>
          </c:extLst>
        </c:ser>
        <c:ser>
          <c:idx val="2"/>
          <c:order val="3"/>
          <c:spPr>
            <a:solidFill>
              <a:srgbClr val="92D050"/>
            </a:solidFill>
          </c:spPr>
          <c:invertIfNegative val="0"/>
          <c:cat>
            <c:strRef>
              <c:f>ผลการประเมินตนเอง!$A$4:$A$11</c:f>
              <c:strCache>
                <c:ptCount val="7"/>
                <c:pt idx="0">
                  <c:v>มาตรฐานที่ 1</c:v>
                </c:pt>
                <c:pt idx="1">
                  <c:v>มาตรฐานที่ 2</c:v>
                </c:pt>
                <c:pt idx="2">
                  <c:v>มาตรฐานที่ 3</c:v>
                </c:pt>
                <c:pt idx="3">
                  <c:v>มาตรฐานที่ 4</c:v>
                </c:pt>
                <c:pt idx="4">
                  <c:v>มาตรฐานที่ 5</c:v>
                </c:pt>
                <c:pt idx="5">
                  <c:v>มาตรฐานที่ 6</c:v>
                </c:pt>
                <c:pt idx="6">
                  <c:v>มาตรฐานที่ 7</c:v>
                </c:pt>
              </c:strCache>
            </c:strRef>
          </c:cat>
          <c:val>
            <c:numRef>
              <c:f>ผลการประเมินตนเอง!$AA$4:$AA$10</c:f>
              <c:numCache>
                <c:formatCode>0.00%</c:formatCode>
                <c:ptCount val="7"/>
                <c:pt idx="0">
                  <c:v>0.9</c:v>
                </c:pt>
                <c:pt idx="1">
                  <c:v>0</c:v>
                </c:pt>
                <c:pt idx="2">
                  <c:v>0.92500000000000004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A7-4BCA-8F8C-68E8C6B4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352448"/>
        <c:axId val="107354368"/>
      </c:barChart>
      <c:lineChart>
        <c:grouping val="standard"/>
        <c:varyColors val="0"/>
        <c:ser>
          <c:idx val="0"/>
          <c:order val="0"/>
          <c:tx>
            <c:strRef>
              <c:f>ผลการประเมินตนเอง!$X$3</c:f>
              <c:strCache>
                <c:ptCount val="1"/>
                <c:pt idx="0">
                  <c:v>   คะแนนการผ่านเกณฑ์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diamond"/>
            <c:size val="9"/>
            <c:spPr>
              <a:solidFill>
                <a:schemeClr val="accent1"/>
              </a:solidFill>
            </c:spPr>
          </c:marker>
          <c:cat>
            <c:strRef>
              <c:f>ผลการประเมินตนเอง!$A$4:$A$10</c:f>
              <c:strCache>
                <c:ptCount val="7"/>
                <c:pt idx="0">
                  <c:v>มาตรฐานที่ 1</c:v>
                </c:pt>
                <c:pt idx="1">
                  <c:v>มาตรฐานที่ 2</c:v>
                </c:pt>
                <c:pt idx="2">
                  <c:v>มาตรฐานที่ 3</c:v>
                </c:pt>
                <c:pt idx="3">
                  <c:v>มาตรฐานที่ 4</c:v>
                </c:pt>
                <c:pt idx="4">
                  <c:v>มาตรฐานที่ 5</c:v>
                </c:pt>
                <c:pt idx="5">
                  <c:v>มาตรฐานที่ 6</c:v>
                </c:pt>
                <c:pt idx="6">
                  <c:v>มาตรฐานที่ 7</c:v>
                </c:pt>
              </c:strCache>
            </c:strRef>
          </c:cat>
          <c:val>
            <c:numRef>
              <c:f>ผลการประเมินตนเอง!$X$4:$X$10</c:f>
              <c:numCache>
                <c:formatCode>0%</c:formatCode>
                <c:ptCount val="7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A7-4BCA-8F8C-68E8C6B4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52448"/>
        <c:axId val="107354368"/>
      </c:lineChart>
      <c:catAx>
        <c:axId val="1073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354368"/>
        <c:crosses val="autoZero"/>
        <c:auto val="1"/>
        <c:lblAlgn val="ctr"/>
        <c:lblOffset val="100"/>
        <c:noMultiLvlLbl val="0"/>
      </c:catAx>
      <c:valAx>
        <c:axId val="107354368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107352448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ayout>
        <c:manualLayout>
          <c:xMode val="edge"/>
          <c:yMode val="edge"/>
          <c:x val="0.77301171967369686"/>
          <c:y val="4.1417336334773097E-2"/>
          <c:w val="0.22698828092904672"/>
          <c:h val="5.610420759472506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242317</xdr:colOff>
      <xdr:row>0</xdr:row>
      <xdr:rowOff>123825</xdr:rowOff>
    </xdr:from>
    <xdr:to>
      <xdr:col>6</xdr:col>
      <xdr:colOff>633983</xdr:colOff>
      <xdr:row>12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4286"/>
        <a:stretch>
          <a:fillRect/>
        </a:stretch>
      </xdr:blipFill>
      <xdr:spPr bwMode="auto">
        <a:xfrm>
          <a:off x="242317" y="123825"/>
          <a:ext cx="4506466" cy="2171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361950</xdr:colOff>
      <xdr:row>12</xdr:row>
      <xdr:rowOff>171450</xdr:rowOff>
    </xdr:from>
    <xdr:to>
      <xdr:col>6</xdr:col>
      <xdr:colOff>361950</xdr:colOff>
      <xdr:row>21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5964" b="9540"/>
        <a:stretch>
          <a:fillRect/>
        </a:stretch>
      </xdr:blipFill>
      <xdr:spPr bwMode="auto">
        <a:xfrm>
          <a:off x="361950" y="2343150"/>
          <a:ext cx="4114800" cy="1533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243409</xdr:colOff>
      <xdr:row>21</xdr:row>
      <xdr:rowOff>171450</xdr:rowOff>
    </xdr:from>
    <xdr:to>
      <xdr:col>6</xdr:col>
      <xdr:colOff>419100</xdr:colOff>
      <xdr:row>31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4806" r="1840" b="7364"/>
        <a:stretch>
          <a:fillRect/>
        </a:stretch>
      </xdr:blipFill>
      <xdr:spPr bwMode="auto">
        <a:xfrm>
          <a:off x="243409" y="3971925"/>
          <a:ext cx="4290491" cy="166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219075</xdr:colOff>
      <xdr:row>31</xdr:row>
      <xdr:rowOff>171450</xdr:rowOff>
    </xdr:from>
    <xdr:to>
      <xdr:col>6</xdr:col>
      <xdr:colOff>542925</xdr:colOff>
      <xdr:row>41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3282" b="9923"/>
        <a:stretch>
          <a:fillRect/>
        </a:stretch>
      </xdr:blipFill>
      <xdr:spPr bwMode="auto">
        <a:xfrm>
          <a:off x="219075" y="5781675"/>
          <a:ext cx="4438650" cy="166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42</xdr:row>
      <xdr:rowOff>8019</xdr:rowOff>
    </xdr:from>
    <xdr:to>
      <xdr:col>6</xdr:col>
      <xdr:colOff>533400</xdr:colOff>
      <xdr:row>51</xdr:row>
      <xdr:rowOff>58656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3941" b="9050"/>
        <a:stretch>
          <a:fillRect/>
        </a:stretch>
      </xdr:blipFill>
      <xdr:spPr bwMode="auto">
        <a:xfrm>
          <a:off x="190500" y="7608969"/>
          <a:ext cx="4457700" cy="1679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221671</xdr:rowOff>
    </xdr:from>
    <xdr:to>
      <xdr:col>8</xdr:col>
      <xdr:colOff>152400</xdr:colOff>
      <xdr:row>41</xdr:row>
      <xdr:rowOff>138545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26</xdr:col>
      <xdr:colOff>87084</xdr:colOff>
      <xdr:row>11</xdr:row>
      <xdr:rowOff>43542</xdr:rowOff>
    </xdr:from>
    <xdr:to>
      <xdr:col>26</xdr:col>
      <xdr:colOff>1001484</xdr:colOff>
      <xdr:row>11</xdr:row>
      <xdr:rowOff>926681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0513" y="2569028"/>
          <a:ext cx="914400" cy="883139"/>
        </a:xfrm>
        <a:prstGeom prst="rect">
          <a:avLst/>
        </a:prstGeom>
      </xdr:spPr>
    </xdr:pic>
    <xdr:clientData/>
  </xdr:twoCellAnchor>
  <xdr:twoCellAnchor editAs="oneCell">
    <xdr:from>
      <xdr:col>24</xdr:col>
      <xdr:colOff>97971</xdr:colOff>
      <xdr:row>11</xdr:row>
      <xdr:rowOff>32656</xdr:rowOff>
    </xdr:from>
    <xdr:to>
      <xdr:col>24</xdr:col>
      <xdr:colOff>1012371</xdr:colOff>
      <xdr:row>11</xdr:row>
      <xdr:rowOff>947056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7935" y="2734292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25</xdr:col>
      <xdr:colOff>97972</xdr:colOff>
      <xdr:row>11</xdr:row>
      <xdr:rowOff>32656</xdr:rowOff>
    </xdr:from>
    <xdr:to>
      <xdr:col>25</xdr:col>
      <xdr:colOff>1012372</xdr:colOff>
      <xdr:row>11</xdr:row>
      <xdr:rowOff>943046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486" y="2558142"/>
          <a:ext cx="914400" cy="910390"/>
        </a:xfrm>
        <a:prstGeom prst="rect">
          <a:avLst/>
        </a:prstGeom>
      </xdr:spPr>
    </xdr:pic>
    <xdr:clientData/>
  </xdr:twoCellAnchor>
  <xdr:twoCellAnchor>
    <xdr:from>
      <xdr:col>6</xdr:col>
      <xdr:colOff>421820</xdr:colOff>
      <xdr:row>43</xdr:row>
      <xdr:rowOff>122465</xdr:rowOff>
    </xdr:from>
    <xdr:to>
      <xdr:col>6</xdr:col>
      <xdr:colOff>1047749</xdr:colOff>
      <xdr:row>43</xdr:row>
      <xdr:rowOff>326573</xdr:rowOff>
    </xdr:to>
    <xdr:sp macro="" textlink="">
      <xdr:nvSpPr>
        <xdr:cNvPr id="6" name="เครื่องหมายบั้ง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8346620" y="10761890"/>
          <a:ext cx="625929" cy="204108"/>
        </a:xfrm>
        <a:prstGeom prst="chevron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866775</xdr:colOff>
          <xdr:row>42</xdr:row>
          <xdr:rowOff>114300</xdr:rowOff>
        </xdr:from>
        <xdr:to>
          <xdr:col>1</xdr:col>
          <xdr:colOff>1114425</xdr:colOff>
          <xdr:row>42</xdr:row>
          <xdr:rowOff>876300</xdr:rowOff>
        </xdr:to>
        <xdr:pic>
          <xdr:nvPicPr>
            <xdr:cNvPr id="1301" name="Picture 16">
              <a:extLst>
                <a:ext uri="{FF2B5EF4-FFF2-40B4-BE49-F238E27FC236}">
                  <a16:creationId xmlns:a16="http://schemas.microsoft.com/office/drawing/2014/main" xmlns="" id="{00000000-0008-0000-0100-000015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one" spid="_x0000_s133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28650" y="9144000"/>
              <a:ext cx="1047750" cy="76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1362075</xdr:colOff>
          <xdr:row>42</xdr:row>
          <xdr:rowOff>114300</xdr:rowOff>
        </xdr:from>
        <xdr:to>
          <xdr:col>2</xdr:col>
          <xdr:colOff>1114425</xdr:colOff>
          <xdr:row>42</xdr:row>
          <xdr:rowOff>876300</xdr:rowOff>
        </xdr:to>
        <xdr:pic>
          <xdr:nvPicPr>
            <xdr:cNvPr id="1302" name="Picture 20">
              <a:extLst>
                <a:ext uri="{FF2B5EF4-FFF2-40B4-BE49-F238E27FC236}">
                  <a16:creationId xmlns:a16="http://schemas.microsoft.com/office/drawing/2014/main" xmlns="" id="{00000000-0008-0000-0100-000016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two" spid="_x0000_s133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676400" y="9144000"/>
              <a:ext cx="1047750" cy="76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1381125</xdr:colOff>
          <xdr:row>42</xdr:row>
          <xdr:rowOff>114300</xdr:rowOff>
        </xdr:from>
        <xdr:to>
          <xdr:col>3</xdr:col>
          <xdr:colOff>1114425</xdr:colOff>
          <xdr:row>42</xdr:row>
          <xdr:rowOff>876300</xdr:rowOff>
        </xdr:to>
        <xdr:pic>
          <xdr:nvPicPr>
            <xdr:cNvPr id="1303" name="Picture 21">
              <a:extLst>
                <a:ext uri="{FF2B5EF4-FFF2-40B4-BE49-F238E27FC236}">
                  <a16:creationId xmlns:a16="http://schemas.microsoft.com/office/drawing/2014/main" xmlns="" id="{00000000-0008-0000-0100-000017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three" spid="_x0000_s133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724150" y="9144000"/>
              <a:ext cx="1047750" cy="76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42</xdr:row>
          <xdr:rowOff>114300</xdr:rowOff>
        </xdr:from>
        <xdr:to>
          <xdr:col>4</xdr:col>
          <xdr:colOff>1114425</xdr:colOff>
          <xdr:row>42</xdr:row>
          <xdr:rowOff>876300</xdr:rowOff>
        </xdr:to>
        <xdr:pic>
          <xdr:nvPicPr>
            <xdr:cNvPr id="1304" name="Picture 22">
              <a:extLst>
                <a:ext uri="{FF2B5EF4-FFF2-40B4-BE49-F238E27FC236}">
                  <a16:creationId xmlns:a16="http://schemas.microsoft.com/office/drawing/2014/main" xmlns="" id="{00000000-0008-0000-0100-000018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four" spid="_x0000_s133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771900" y="9144000"/>
              <a:ext cx="1047750" cy="76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1381125</xdr:colOff>
          <xdr:row>42</xdr:row>
          <xdr:rowOff>85725</xdr:rowOff>
        </xdr:from>
        <xdr:to>
          <xdr:col>5</xdr:col>
          <xdr:colOff>1114425</xdr:colOff>
          <xdr:row>42</xdr:row>
          <xdr:rowOff>866775</xdr:rowOff>
        </xdr:to>
        <xdr:pic>
          <xdr:nvPicPr>
            <xdr:cNvPr id="1305" name="Picture 23">
              <a:extLst>
                <a:ext uri="{FF2B5EF4-FFF2-40B4-BE49-F238E27FC236}">
                  <a16:creationId xmlns:a16="http://schemas.microsoft.com/office/drawing/2014/main" xmlns="" id="{00000000-0008-0000-0100-000019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five" spid="_x0000_s133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819650" y="9115425"/>
              <a:ext cx="1047750" cy="781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1343025</xdr:colOff>
          <xdr:row>42</xdr:row>
          <xdr:rowOff>114300</xdr:rowOff>
        </xdr:from>
        <xdr:to>
          <xdr:col>6</xdr:col>
          <xdr:colOff>1114425</xdr:colOff>
          <xdr:row>42</xdr:row>
          <xdr:rowOff>876300</xdr:rowOff>
        </xdr:to>
        <xdr:pic>
          <xdr:nvPicPr>
            <xdr:cNvPr id="1306" name="Picture 24">
              <a:extLst>
                <a:ext uri="{FF2B5EF4-FFF2-40B4-BE49-F238E27FC236}">
                  <a16:creationId xmlns:a16="http://schemas.microsoft.com/office/drawing/2014/main" xmlns="" id="{00000000-0008-0000-0100-00001A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six" spid="_x0000_s133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867400" y="9144000"/>
              <a:ext cx="1047750" cy="76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1304925</xdr:colOff>
          <xdr:row>42</xdr:row>
          <xdr:rowOff>133350</xdr:rowOff>
        </xdr:from>
        <xdr:to>
          <xdr:col>7</xdr:col>
          <xdr:colOff>1114425</xdr:colOff>
          <xdr:row>42</xdr:row>
          <xdr:rowOff>876300</xdr:rowOff>
        </xdr:to>
        <xdr:pic>
          <xdr:nvPicPr>
            <xdr:cNvPr id="1307" name="Picture 25">
              <a:extLst>
                <a:ext uri="{FF2B5EF4-FFF2-40B4-BE49-F238E27FC236}">
                  <a16:creationId xmlns:a16="http://schemas.microsoft.com/office/drawing/2014/main" xmlns="" id="{00000000-0008-0000-0100-00001B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seven" spid="_x0000_s133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915150" y="9163050"/>
              <a:ext cx="1047750" cy="7429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42</xdr:row>
          <xdr:rowOff>790575</xdr:rowOff>
        </xdr:from>
        <xdr:to>
          <xdr:col>9</xdr:col>
          <xdr:colOff>333375</xdr:colOff>
          <xdr:row>44</xdr:row>
          <xdr:rowOff>171450</xdr:rowOff>
        </xdr:to>
        <xdr:pic>
          <xdr:nvPicPr>
            <xdr:cNvPr id="1308" name="Picture 284">
              <a:extLst>
                <a:ext uri="{FF2B5EF4-FFF2-40B4-BE49-F238E27FC236}">
                  <a16:creationId xmlns:a16="http://schemas.microsoft.com/office/drawing/2014/main" xmlns="" id="{00000000-0008-0000-0100-00001C05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M_min" spid="_x0000_s134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8029575" y="9820275"/>
              <a:ext cx="1314450" cy="1009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DQApro61pam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"/>
      <sheetName val="ผลการประเมินตนเอง"/>
      <sheetName val="ม1"/>
      <sheetName val="ม2"/>
      <sheetName val="ม3"/>
      <sheetName val="ม4"/>
      <sheetName val="ม5"/>
      <sheetName val="ม6"/>
      <sheetName val="ม7"/>
    </sheetNames>
    <sheetDataSet>
      <sheetData sheetId="0"/>
      <sheetData sheetId="1">
        <row r="3">
          <cell r="Y3">
            <v>0</v>
          </cell>
          <cell r="Z3">
            <v>0.6</v>
          </cell>
          <cell r="AA3">
            <v>0.8</v>
          </cell>
        </row>
        <row r="4">
          <cell r="Y4">
            <v>0</v>
          </cell>
          <cell r="Z4">
            <v>0</v>
          </cell>
          <cell r="AA4">
            <v>1</v>
          </cell>
        </row>
        <row r="5">
          <cell r="Y5">
            <v>0</v>
          </cell>
          <cell r="Z5">
            <v>0.65</v>
          </cell>
          <cell r="AA5">
            <v>0</v>
          </cell>
        </row>
        <row r="6">
          <cell r="Y6">
            <v>0</v>
          </cell>
          <cell r="Z6">
            <v>0</v>
          </cell>
          <cell r="AA6">
            <v>0.97468354430379744</v>
          </cell>
        </row>
        <row r="7">
          <cell r="Y7">
            <v>0</v>
          </cell>
          <cell r="Z7">
            <v>0</v>
          </cell>
          <cell r="AA7">
            <v>1</v>
          </cell>
        </row>
        <row r="8">
          <cell r="Y8">
            <v>0</v>
          </cell>
          <cell r="Z8">
            <v>0</v>
          </cell>
          <cell r="AA8">
            <v>1</v>
          </cell>
        </row>
        <row r="9">
          <cell r="Y9">
            <v>0</v>
          </cell>
          <cell r="Z9">
            <v>0</v>
          </cell>
          <cell r="AA9">
            <v>1</v>
          </cell>
        </row>
        <row r="10">
          <cell r="Y10">
            <v>0</v>
          </cell>
          <cell r="Z10">
            <v>0</v>
          </cell>
          <cell r="AA10">
            <v>1</v>
          </cell>
        </row>
        <row r="11">
          <cell r="Y11">
            <v>0</v>
          </cell>
          <cell r="Z11">
            <v>0</v>
          </cell>
          <cell r="AA11">
            <v>0.95335276967930027</v>
          </cell>
        </row>
        <row r="40">
          <cell r="H40">
            <v>0.65</v>
          </cell>
        </row>
        <row r="41">
          <cell r="B41">
            <v>1</v>
          </cell>
          <cell r="C41">
            <v>0.65</v>
          </cell>
          <cell r="D41">
            <v>0.97468354430379744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34" zoomScale="160" zoomScaleNormal="160" workbookViewId="0">
      <selection activeCell="I10" sqref="I10"/>
    </sheetView>
  </sheetViews>
  <sheetFormatPr defaultRowHeight="15"/>
  <sheetData/>
  <sheetProtection selectLockedCells="1" selectUnlockedCells="1"/>
  <printOptions horizontalCentered="1"/>
  <pageMargins left="0.23622047244094491" right="0.23622047244094491" top="0.55118110236220474" bottom="0.5511811023622047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C47"/>
  <sheetViews>
    <sheetView showGridLines="0" topLeftCell="A13" zoomScale="55" zoomScaleNormal="55" workbookViewId="0">
      <selection activeCell="N32" sqref="N32"/>
    </sheetView>
  </sheetViews>
  <sheetFormatPr defaultColWidth="9" defaultRowHeight="15"/>
  <cols>
    <col min="1" max="1" width="9.42578125" style="73" customWidth="1"/>
    <col min="2" max="7" width="15.7109375" style="73" customWidth="1"/>
    <col min="8" max="8" width="15.7109375" style="74" customWidth="1"/>
    <col min="9" max="9" width="15.7109375" style="73" customWidth="1"/>
    <col min="10" max="10" width="13.7109375" style="73" customWidth="1"/>
    <col min="15" max="15" width="11.7109375" style="73" customWidth="1"/>
    <col min="16" max="23" width="9" style="73"/>
    <col min="24" max="27" width="13.7109375" style="99" customWidth="1"/>
    <col min="28" max="16384" width="9" style="73"/>
  </cols>
  <sheetData>
    <row r="1" spans="1:29" ht="18.75">
      <c r="A1" s="135" t="s">
        <v>536</v>
      </c>
      <c r="B1" s="135"/>
      <c r="C1" s="135"/>
      <c r="D1" s="135"/>
      <c r="E1" s="135"/>
      <c r="F1" s="135"/>
      <c r="G1" s="135"/>
      <c r="H1" s="135"/>
      <c r="I1" s="135"/>
      <c r="J1" s="81"/>
      <c r="W1" s="124"/>
      <c r="X1" s="103"/>
      <c r="Y1" s="103"/>
      <c r="Z1" s="103"/>
      <c r="AA1" s="103"/>
      <c r="AB1" s="124"/>
      <c r="AC1" s="124"/>
    </row>
    <row r="2" spans="1:29" ht="18.75">
      <c r="A2" s="83"/>
      <c r="B2" s="83"/>
      <c r="D2" s="101" t="s">
        <v>535</v>
      </c>
      <c r="E2" s="123" t="s">
        <v>539</v>
      </c>
      <c r="F2" s="119"/>
      <c r="G2" s="81"/>
      <c r="H2" s="82"/>
      <c r="I2" s="81"/>
      <c r="J2" s="81"/>
      <c r="W2" s="124"/>
      <c r="X2" s="103"/>
      <c r="Y2" s="103"/>
      <c r="Z2" s="103"/>
      <c r="AA2" s="103"/>
      <c r="AB2" s="124"/>
      <c r="AC2" s="124"/>
    </row>
    <row r="3" spans="1:29" s="75" customFormat="1" ht="36">
      <c r="A3" s="138" t="s">
        <v>513</v>
      </c>
      <c r="B3" s="139"/>
      <c r="C3" s="138" t="s">
        <v>514</v>
      </c>
      <c r="D3" s="146"/>
      <c r="E3" s="139"/>
      <c r="F3" s="84" t="s">
        <v>515</v>
      </c>
      <c r="G3" s="84" t="s">
        <v>516</v>
      </c>
      <c r="H3" s="84" t="s">
        <v>524</v>
      </c>
      <c r="I3" s="84" t="s">
        <v>525</v>
      </c>
      <c r="J3" s="85"/>
      <c r="O3" s="79"/>
      <c r="W3" s="125" t="s">
        <v>546</v>
      </c>
      <c r="X3" s="125" t="s">
        <v>533</v>
      </c>
      <c r="Y3" s="104">
        <v>0</v>
      </c>
      <c r="Z3" s="104">
        <v>0.6</v>
      </c>
      <c r="AA3" s="104">
        <v>0.8</v>
      </c>
      <c r="AB3" s="126"/>
      <c r="AC3" s="126"/>
    </row>
    <row r="4" spans="1:29" s="75" customFormat="1" ht="21" customHeight="1">
      <c r="A4" s="147" t="s">
        <v>526</v>
      </c>
      <c r="B4" s="148"/>
      <c r="C4" s="151" t="s">
        <v>517</v>
      </c>
      <c r="D4" s="152"/>
      <c r="E4" s="153"/>
      <c r="F4" s="86">
        <v>3</v>
      </c>
      <c r="G4" s="87">
        <v>10</v>
      </c>
      <c r="H4" s="88">
        <f>ม1!L4</f>
        <v>9</v>
      </c>
      <c r="I4" s="100">
        <f>ม1!M4</f>
        <v>0.9</v>
      </c>
      <c r="J4" s="85"/>
      <c r="W4" s="127">
        <f>I11</f>
        <v>0.875</v>
      </c>
      <c r="X4" s="128">
        <v>0.8</v>
      </c>
      <c r="Y4" s="105">
        <f t="shared" ref="Y4:Y11" si="0">I4-AA4-Z4</f>
        <v>0</v>
      </c>
      <c r="Z4" s="105">
        <f t="shared" ref="Z4:Z10" si="1">IF(AA4&gt;0,0,IF(I4&gt;=$Z$3,I4,0))</f>
        <v>0</v>
      </c>
      <c r="AA4" s="105">
        <f t="shared" ref="AA4:AA10" si="2">IF(I4&gt;=$AA$3,I4,0)</f>
        <v>0.9</v>
      </c>
      <c r="AB4" s="126"/>
      <c r="AC4" s="126"/>
    </row>
    <row r="5" spans="1:29" ht="18.75">
      <c r="A5" s="149" t="s">
        <v>527</v>
      </c>
      <c r="B5" s="150"/>
      <c r="C5" s="140" t="s">
        <v>518</v>
      </c>
      <c r="D5" s="141"/>
      <c r="E5" s="142"/>
      <c r="F5" s="89">
        <v>5</v>
      </c>
      <c r="G5" s="90">
        <v>20</v>
      </c>
      <c r="H5" s="91">
        <f>ม2!L4</f>
        <v>10</v>
      </c>
      <c r="I5" s="92">
        <f>ม2!M4</f>
        <v>0.5</v>
      </c>
      <c r="J5" s="81"/>
      <c r="W5" s="127">
        <f>W4</f>
        <v>0.875</v>
      </c>
      <c r="X5" s="128">
        <v>0.8</v>
      </c>
      <c r="Y5" s="106">
        <f t="shared" si="0"/>
        <v>0.5</v>
      </c>
      <c r="Z5" s="106">
        <f t="shared" si="1"/>
        <v>0</v>
      </c>
      <c r="AA5" s="106">
        <f t="shared" si="2"/>
        <v>0</v>
      </c>
      <c r="AB5" s="124"/>
      <c r="AC5" s="124"/>
    </row>
    <row r="6" spans="1:29" ht="18.75">
      <c r="A6" s="149" t="s">
        <v>528</v>
      </c>
      <c r="B6" s="150"/>
      <c r="C6" s="140" t="s">
        <v>519</v>
      </c>
      <c r="D6" s="141"/>
      <c r="E6" s="142"/>
      <c r="F6" s="89">
        <v>6</v>
      </c>
      <c r="G6" s="90">
        <v>20</v>
      </c>
      <c r="H6" s="91">
        <f>ม3!L4</f>
        <v>18.5</v>
      </c>
      <c r="I6" s="92">
        <f>ม3!M4</f>
        <v>0.92500000000000004</v>
      </c>
      <c r="J6" s="81"/>
      <c r="W6" s="127">
        <f t="shared" ref="W6:W11" si="3">W5</f>
        <v>0.875</v>
      </c>
      <c r="X6" s="128">
        <v>0.8</v>
      </c>
      <c r="Y6" s="106">
        <f t="shared" si="0"/>
        <v>0</v>
      </c>
      <c r="Z6" s="106">
        <f t="shared" si="1"/>
        <v>0</v>
      </c>
      <c r="AA6" s="106">
        <f t="shared" si="2"/>
        <v>0.92500000000000004</v>
      </c>
      <c r="AB6" s="124"/>
      <c r="AC6" s="124"/>
    </row>
    <row r="7" spans="1:29" ht="18.75">
      <c r="A7" s="149" t="s">
        <v>529</v>
      </c>
      <c r="B7" s="150"/>
      <c r="C7" s="140" t="s">
        <v>520</v>
      </c>
      <c r="D7" s="141"/>
      <c r="E7" s="142"/>
      <c r="F7" s="89">
        <v>7</v>
      </c>
      <c r="G7" s="90">
        <v>15</v>
      </c>
      <c r="H7" s="91">
        <f>ม4!L4</f>
        <v>15</v>
      </c>
      <c r="I7" s="92">
        <f>ม4!M4</f>
        <v>1</v>
      </c>
      <c r="J7" s="81"/>
      <c r="W7" s="127">
        <f t="shared" si="3"/>
        <v>0.875</v>
      </c>
      <c r="X7" s="128">
        <v>0.8</v>
      </c>
      <c r="Y7" s="106">
        <f t="shared" si="0"/>
        <v>0</v>
      </c>
      <c r="Z7" s="106">
        <f t="shared" si="1"/>
        <v>0</v>
      </c>
      <c r="AA7" s="106">
        <f t="shared" si="2"/>
        <v>1</v>
      </c>
      <c r="AB7" s="124"/>
      <c r="AC7" s="124"/>
    </row>
    <row r="8" spans="1:29" ht="18.75">
      <c r="A8" s="149" t="s">
        <v>530</v>
      </c>
      <c r="B8" s="150"/>
      <c r="C8" s="140" t="s">
        <v>521</v>
      </c>
      <c r="D8" s="141"/>
      <c r="E8" s="142"/>
      <c r="F8" s="89">
        <v>3</v>
      </c>
      <c r="G8" s="90">
        <v>10</v>
      </c>
      <c r="H8" s="91">
        <f>ม5!L4</f>
        <v>10</v>
      </c>
      <c r="I8" s="92">
        <f>ม5!M4</f>
        <v>1</v>
      </c>
      <c r="J8" s="81"/>
      <c r="W8" s="127">
        <f t="shared" si="3"/>
        <v>0.875</v>
      </c>
      <c r="X8" s="128">
        <v>0.8</v>
      </c>
      <c r="Y8" s="106">
        <f t="shared" si="0"/>
        <v>0</v>
      </c>
      <c r="Z8" s="106">
        <f t="shared" si="1"/>
        <v>0</v>
      </c>
      <c r="AA8" s="106">
        <f t="shared" si="2"/>
        <v>1</v>
      </c>
      <c r="AB8" s="124"/>
      <c r="AC8" s="124"/>
    </row>
    <row r="9" spans="1:29" ht="18.75">
      <c r="A9" s="149" t="s">
        <v>531</v>
      </c>
      <c r="B9" s="150"/>
      <c r="C9" s="140" t="s">
        <v>440</v>
      </c>
      <c r="D9" s="141"/>
      <c r="E9" s="142"/>
      <c r="F9" s="89">
        <v>4</v>
      </c>
      <c r="G9" s="90">
        <v>15</v>
      </c>
      <c r="H9" s="91">
        <f>ม6!L4</f>
        <v>15</v>
      </c>
      <c r="I9" s="92">
        <f>ม6!M4</f>
        <v>1</v>
      </c>
      <c r="J9" s="81"/>
      <c r="W9" s="127">
        <f t="shared" si="3"/>
        <v>0.875</v>
      </c>
      <c r="X9" s="128">
        <v>0.8</v>
      </c>
      <c r="Y9" s="106">
        <f t="shared" si="0"/>
        <v>0</v>
      </c>
      <c r="Z9" s="106">
        <f t="shared" si="1"/>
        <v>0</v>
      </c>
      <c r="AA9" s="106">
        <f t="shared" si="2"/>
        <v>1</v>
      </c>
      <c r="AB9" s="124"/>
      <c r="AC9" s="124"/>
    </row>
    <row r="10" spans="1:29" ht="18.75">
      <c r="A10" s="149" t="s">
        <v>532</v>
      </c>
      <c r="B10" s="150"/>
      <c r="C10" s="140" t="s">
        <v>522</v>
      </c>
      <c r="D10" s="141"/>
      <c r="E10" s="142"/>
      <c r="F10" s="89">
        <v>2</v>
      </c>
      <c r="G10" s="90">
        <v>10</v>
      </c>
      <c r="H10" s="91">
        <f>ม7!L4</f>
        <v>10</v>
      </c>
      <c r="I10" s="92">
        <f>ม7!M4</f>
        <v>1</v>
      </c>
      <c r="J10" s="81"/>
      <c r="W10" s="127">
        <f t="shared" si="3"/>
        <v>0.875</v>
      </c>
      <c r="X10" s="128">
        <v>0.8</v>
      </c>
      <c r="Y10" s="106">
        <f t="shared" si="0"/>
        <v>0</v>
      </c>
      <c r="Z10" s="106">
        <f t="shared" si="1"/>
        <v>0</v>
      </c>
      <c r="AA10" s="106">
        <f t="shared" si="2"/>
        <v>1</v>
      </c>
      <c r="AB10" s="124"/>
      <c r="AC10" s="124"/>
    </row>
    <row r="11" spans="1:29" ht="18.75">
      <c r="A11" s="136"/>
      <c r="B11" s="137"/>
      <c r="C11" s="143" t="s">
        <v>523</v>
      </c>
      <c r="D11" s="144"/>
      <c r="E11" s="145"/>
      <c r="F11" s="93">
        <f>SUM(F4:F10)</f>
        <v>30</v>
      </c>
      <c r="G11" s="94">
        <f>SUM(G4:G10)</f>
        <v>100</v>
      </c>
      <c r="H11" s="95">
        <f>SUM(H4:H10)</f>
        <v>87.5</v>
      </c>
      <c r="I11" s="96">
        <f>H11/G11</f>
        <v>0.875</v>
      </c>
      <c r="J11" s="81"/>
      <c r="W11" s="127">
        <f t="shared" si="3"/>
        <v>0.875</v>
      </c>
      <c r="X11" s="128">
        <v>0.8</v>
      </c>
      <c r="Y11" s="107">
        <f t="shared" si="0"/>
        <v>0</v>
      </c>
      <c r="Z11" s="107">
        <f>IF(AA11&gt;0,0,IF(I11&gt;$Z$3,I11,0))</f>
        <v>0</v>
      </c>
      <c r="AA11" s="107">
        <f>IF(I11&gt;$AA$3,I11,0)</f>
        <v>0.875</v>
      </c>
      <c r="AB11" s="124"/>
      <c r="AC11" s="124"/>
    </row>
    <row r="12" spans="1:29" ht="76.5" customHeight="1">
      <c r="A12" s="154" t="s">
        <v>534</v>
      </c>
      <c r="B12" s="154"/>
      <c r="C12" s="154"/>
      <c r="D12" s="154"/>
      <c r="E12" s="154"/>
      <c r="F12" s="154"/>
      <c r="G12" s="154"/>
      <c r="H12" s="154"/>
      <c r="I12" s="154"/>
      <c r="J12" s="78"/>
      <c r="O12" s="78"/>
      <c r="P12" s="98"/>
      <c r="W12" s="124"/>
      <c r="X12" s="108"/>
      <c r="Y12" s="108"/>
      <c r="Z12" s="108"/>
      <c r="AA12" s="108"/>
      <c r="AB12" s="124"/>
      <c r="AC12" s="124"/>
    </row>
    <row r="13" spans="1:29" ht="18.75">
      <c r="A13" s="81"/>
      <c r="B13" s="81"/>
      <c r="D13" s="101" t="s">
        <v>535</v>
      </c>
      <c r="E13" s="81" t="str">
        <f>E2</f>
        <v>พิมพ์ชื่อหน่วยงานที่นี่</v>
      </c>
      <c r="F13" s="81"/>
      <c r="G13" s="81"/>
      <c r="H13" s="82"/>
      <c r="I13" s="81"/>
      <c r="W13" s="124"/>
      <c r="X13" s="129"/>
      <c r="Y13" s="129"/>
      <c r="Z13" s="129"/>
      <c r="AA13" s="129"/>
      <c r="AB13" s="124"/>
      <c r="AC13" s="124"/>
    </row>
    <row r="14" spans="1:29">
      <c r="W14" s="124"/>
      <c r="X14" s="129"/>
      <c r="Y14" s="129"/>
      <c r="Z14" s="129"/>
      <c r="AA14" s="129"/>
      <c r="AB14" s="124"/>
      <c r="AC14" s="124"/>
    </row>
    <row r="39" spans="2:18" hidden="1">
      <c r="H39" s="74" t="s">
        <v>537</v>
      </c>
    </row>
    <row r="40" spans="2:18" hidden="1">
      <c r="H40" s="80">
        <f xml:space="preserve"> MIN(B41:H41)</f>
        <v>0.5</v>
      </c>
      <c r="R40" s="97"/>
    </row>
    <row r="41" spans="2:18" hidden="1">
      <c r="B41" s="80">
        <f>I4</f>
        <v>0.9</v>
      </c>
      <c r="C41" s="80">
        <f>I5</f>
        <v>0.5</v>
      </c>
      <c r="D41" s="80">
        <f>I6</f>
        <v>0.92500000000000004</v>
      </c>
      <c r="E41" s="80">
        <f>I7</f>
        <v>1</v>
      </c>
      <c r="F41" s="80">
        <f>I8</f>
        <v>1</v>
      </c>
      <c r="G41" s="80">
        <f>I9</f>
        <v>1</v>
      </c>
      <c r="H41" s="80">
        <f>I10</f>
        <v>1</v>
      </c>
      <c r="I41" s="80"/>
    </row>
    <row r="42" spans="2:18">
      <c r="H42" s="73"/>
    </row>
    <row r="43" spans="2:18" ht="90.75" customHeight="1">
      <c r="H43" s="73"/>
    </row>
    <row r="44" spans="2:18" ht="37.9" customHeight="1" thickBot="1">
      <c r="C44" s="130" t="s">
        <v>547</v>
      </c>
      <c r="D44" s="131">
        <f>I11</f>
        <v>0.875</v>
      </c>
      <c r="E44" s="115" t="s">
        <v>536</v>
      </c>
      <c r="F44" s="132"/>
      <c r="G44" s="116"/>
      <c r="H44" s="102" t="str">
        <f>IF(H40&lt;$AA$3,"ไม่ผ่าน","ผ่าน")</f>
        <v>ไม่ผ่าน</v>
      </c>
    </row>
    <row r="45" spans="2:18" ht="15.75" thickTop="1">
      <c r="F45" s="74"/>
      <c r="H45" s="73"/>
    </row>
    <row r="46" spans="2:18" ht="21">
      <c r="F46" s="74"/>
      <c r="G46" s="117" t="s">
        <v>538</v>
      </c>
      <c r="H46" s="118">
        <f ca="1">TODAY()</f>
        <v>43677</v>
      </c>
    </row>
    <row r="47" spans="2:18">
      <c r="F47" s="74"/>
      <c r="H47" s="73"/>
    </row>
  </sheetData>
  <sheetProtection selectLockedCells="1"/>
  <mergeCells count="20">
    <mergeCell ref="C7:E7"/>
    <mergeCell ref="C8:E8"/>
    <mergeCell ref="C9:E9"/>
    <mergeCell ref="A12:I12"/>
    <mergeCell ref="A1:I1"/>
    <mergeCell ref="A11:B11"/>
    <mergeCell ref="A3:B3"/>
    <mergeCell ref="C10:E10"/>
    <mergeCell ref="C11:E11"/>
    <mergeCell ref="C3:E3"/>
    <mergeCell ref="A4:B4"/>
    <mergeCell ref="A5:B5"/>
    <mergeCell ref="A6:B6"/>
    <mergeCell ref="A7:B7"/>
    <mergeCell ref="A8:B8"/>
    <mergeCell ref="A9:B9"/>
    <mergeCell ref="A10:B10"/>
    <mergeCell ref="C4:E4"/>
    <mergeCell ref="C5:E5"/>
    <mergeCell ref="C6:E6"/>
  </mergeCells>
  <conditionalFormatting sqref="H44">
    <cfRule type="expression" dxfId="25" priority="14">
      <formula>AND($H$40&gt;=$Z$3,$H$40&lt;$AA$3)</formula>
    </cfRule>
    <cfRule type="expression" dxfId="24" priority="15">
      <formula>($H$40&lt;$Z$3)</formula>
    </cfRule>
    <cfRule type="expression" dxfId="23" priority="16">
      <formula>($H$40&gt;=$AA$3)</formula>
    </cfRule>
  </conditionalFormatting>
  <printOptions horizontalCentered="1"/>
  <pageMargins left="0.51181102362204722" right="0.51181102362204722" top="0.74803149606299213" bottom="0.74803149606299213" header="0.31496062992125984" footer="0.31496062992125984"/>
  <pageSetup paperSize="9" scale="56" orientation="portrait" r:id="rId1"/>
  <headerFooter scaleWithDoc="0" alignWithMargins="0">
    <oddFooter>&amp;C&amp;G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20"/>
  <sheetViews>
    <sheetView tabSelected="1" zoomScaleNormal="100" workbookViewId="0">
      <selection activeCell="N3" sqref="N3"/>
    </sheetView>
  </sheetViews>
  <sheetFormatPr defaultColWidth="9" defaultRowHeight="12.75"/>
  <cols>
    <col min="1" max="1" width="5.5703125" style="4" customWidth="1"/>
    <col min="2" max="3" width="10.5703125" style="4" customWidth="1"/>
    <col min="4" max="4" width="30.5703125" style="4" customWidth="1"/>
    <col min="5" max="6" width="10.5703125" style="4" customWidth="1"/>
    <col min="7" max="7" width="30.5703125" style="4" customWidth="1"/>
    <col min="8" max="8" width="5.5703125" style="6" customWidth="1"/>
    <col min="9" max="9" width="8.5703125" style="1" customWidth="1"/>
    <col min="10" max="10" width="10.5703125" style="2" customWidth="1"/>
    <col min="11" max="11" width="10.42578125" style="2" customWidth="1"/>
    <col min="12" max="12" width="10.5703125" style="1" customWidth="1"/>
    <col min="13" max="13" width="10.5703125" style="3" customWidth="1"/>
    <col min="14" max="14" width="15.5703125" style="4" customWidth="1"/>
    <col min="15" max="16384" width="9" style="4"/>
  </cols>
  <sheetData>
    <row r="1" spans="1:14">
      <c r="A1" s="155" t="s">
        <v>540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</row>
    <row r="2" spans="1:14">
      <c r="A2" s="156" t="s">
        <v>362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</row>
    <row r="3" spans="1:14" ht="51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8" t="s">
        <v>7</v>
      </c>
      <c r="I3" s="9" t="s">
        <v>45</v>
      </c>
      <c r="J3" s="9" t="s">
        <v>50</v>
      </c>
      <c r="K3" s="9" t="s">
        <v>48</v>
      </c>
      <c r="L3" s="9" t="s">
        <v>49</v>
      </c>
      <c r="M3" s="10" t="s">
        <v>46</v>
      </c>
      <c r="N3" s="134" t="s">
        <v>550</v>
      </c>
    </row>
    <row r="4" spans="1:14" s="5" customFormat="1" ht="78.75">
      <c r="A4" s="168">
        <v>1</v>
      </c>
      <c r="B4" s="167" t="s">
        <v>8</v>
      </c>
      <c r="C4" s="167" t="s">
        <v>9</v>
      </c>
      <c r="D4" s="11" t="s">
        <v>10</v>
      </c>
      <c r="E4" s="167" t="s">
        <v>11</v>
      </c>
      <c r="F4" s="167" t="s">
        <v>12</v>
      </c>
      <c r="G4" s="11" t="s">
        <v>54</v>
      </c>
      <c r="H4" s="12">
        <v>1</v>
      </c>
      <c r="I4" s="114" t="s">
        <v>55</v>
      </c>
      <c r="J4" s="13">
        <f>IF((I4="y"),H4,0)</f>
        <v>0</v>
      </c>
      <c r="K4" s="160">
        <f>SUM(J4:J13)</f>
        <v>5.5</v>
      </c>
      <c r="L4" s="160">
        <f>SUM(K4:K19)</f>
        <v>9</v>
      </c>
      <c r="M4" s="157">
        <f>L4/10</f>
        <v>0.9</v>
      </c>
    </row>
    <row r="5" spans="1:14" s="5" customFormat="1" ht="81.75" customHeight="1">
      <c r="A5" s="168"/>
      <c r="B5" s="167"/>
      <c r="C5" s="167"/>
      <c r="D5" s="11" t="s">
        <v>40</v>
      </c>
      <c r="E5" s="167"/>
      <c r="F5" s="167"/>
      <c r="G5" s="11" t="s">
        <v>13</v>
      </c>
      <c r="H5" s="12">
        <v>1</v>
      </c>
      <c r="I5" s="77" t="s">
        <v>47</v>
      </c>
      <c r="J5" s="13">
        <f t="shared" ref="J5:J19" si="0">IF((I5="y"),H5,0)</f>
        <v>1</v>
      </c>
      <c r="K5" s="161"/>
      <c r="L5" s="161"/>
      <c r="M5" s="158"/>
    </row>
    <row r="6" spans="1:14" s="5" customFormat="1" ht="33.75">
      <c r="A6" s="168"/>
      <c r="B6" s="167"/>
      <c r="C6" s="167"/>
      <c r="D6" s="11" t="s">
        <v>14</v>
      </c>
      <c r="E6" s="167"/>
      <c r="F6" s="167" t="s">
        <v>15</v>
      </c>
      <c r="G6" s="11" t="s">
        <v>41</v>
      </c>
      <c r="H6" s="12">
        <v>2</v>
      </c>
      <c r="I6" s="77" t="s">
        <v>47</v>
      </c>
      <c r="J6" s="13">
        <f t="shared" si="0"/>
        <v>2</v>
      </c>
      <c r="K6" s="161"/>
      <c r="L6" s="161"/>
      <c r="M6" s="158"/>
    </row>
    <row r="7" spans="1:14" s="5" customFormat="1" ht="78.75">
      <c r="A7" s="168"/>
      <c r="B7" s="167"/>
      <c r="C7" s="167"/>
      <c r="D7" s="11" t="s">
        <v>16</v>
      </c>
      <c r="E7" s="167"/>
      <c r="F7" s="167"/>
      <c r="G7" s="11" t="s">
        <v>44</v>
      </c>
      <c r="H7" s="12">
        <v>2</v>
      </c>
      <c r="I7" s="77" t="s">
        <v>47</v>
      </c>
      <c r="J7" s="13">
        <f t="shared" si="0"/>
        <v>2</v>
      </c>
      <c r="K7" s="161"/>
      <c r="L7" s="161"/>
      <c r="M7" s="158"/>
    </row>
    <row r="8" spans="1:14" s="5" customFormat="1">
      <c r="A8" s="168"/>
      <c r="B8" s="167"/>
      <c r="C8" s="167"/>
      <c r="D8" s="14" t="s">
        <v>17</v>
      </c>
      <c r="E8" s="167"/>
      <c r="F8" s="167"/>
      <c r="G8" s="14" t="s">
        <v>17</v>
      </c>
      <c r="H8" s="12"/>
      <c r="I8" s="76"/>
      <c r="J8" s="13"/>
      <c r="K8" s="161"/>
      <c r="L8" s="161"/>
      <c r="M8" s="158"/>
    </row>
    <row r="9" spans="1:14" s="5" customFormat="1" ht="56.25" customHeight="1">
      <c r="A9" s="168"/>
      <c r="B9" s="167"/>
      <c r="C9" s="167"/>
      <c r="D9" s="167" t="s">
        <v>18</v>
      </c>
      <c r="E9" s="167"/>
      <c r="F9" s="167"/>
      <c r="G9" s="11" t="s">
        <v>19</v>
      </c>
      <c r="H9" s="12">
        <v>1</v>
      </c>
      <c r="I9" s="77" t="s">
        <v>55</v>
      </c>
      <c r="J9" s="13">
        <f t="shared" si="0"/>
        <v>0</v>
      </c>
      <c r="K9" s="161"/>
      <c r="L9" s="161"/>
      <c r="M9" s="158"/>
    </row>
    <row r="10" spans="1:14" s="5" customFormat="1" ht="45">
      <c r="A10" s="168"/>
      <c r="B10" s="167"/>
      <c r="C10" s="167"/>
      <c r="D10" s="167"/>
      <c r="E10" s="167"/>
      <c r="F10" s="167"/>
      <c r="G10" s="11" t="s">
        <v>20</v>
      </c>
      <c r="H10" s="12">
        <v>1</v>
      </c>
      <c r="I10" s="77" t="s">
        <v>55</v>
      </c>
      <c r="J10" s="13">
        <f t="shared" si="0"/>
        <v>0</v>
      </c>
      <c r="K10" s="161"/>
      <c r="L10" s="161"/>
      <c r="M10" s="158"/>
    </row>
    <row r="11" spans="1:14" s="5" customFormat="1" ht="33.75" customHeight="1">
      <c r="A11" s="168"/>
      <c r="B11" s="167"/>
      <c r="C11" s="167"/>
      <c r="D11" s="167" t="s">
        <v>21</v>
      </c>
      <c r="E11" s="167"/>
      <c r="F11" s="167"/>
      <c r="G11" s="11" t="s">
        <v>22</v>
      </c>
      <c r="H11" s="12">
        <v>1</v>
      </c>
      <c r="I11" s="77" t="s">
        <v>55</v>
      </c>
      <c r="J11" s="13">
        <f t="shared" si="0"/>
        <v>0</v>
      </c>
      <c r="K11" s="161"/>
      <c r="L11" s="161"/>
      <c r="M11" s="158"/>
    </row>
    <row r="12" spans="1:14" s="5" customFormat="1" ht="45">
      <c r="A12" s="168"/>
      <c r="B12" s="167"/>
      <c r="C12" s="167"/>
      <c r="D12" s="167"/>
      <c r="E12" s="167"/>
      <c r="F12" s="167"/>
      <c r="G12" s="11" t="s">
        <v>23</v>
      </c>
      <c r="H12" s="12">
        <v>1</v>
      </c>
      <c r="I12" s="77" t="s">
        <v>55</v>
      </c>
      <c r="J12" s="13">
        <f t="shared" si="0"/>
        <v>0</v>
      </c>
      <c r="K12" s="161"/>
      <c r="L12" s="161"/>
      <c r="M12" s="158"/>
    </row>
    <row r="13" spans="1:14" s="5" customFormat="1" ht="135">
      <c r="A13" s="168"/>
      <c r="B13" s="167"/>
      <c r="C13" s="15" t="s">
        <v>24</v>
      </c>
      <c r="D13" s="15" t="s">
        <v>25</v>
      </c>
      <c r="E13" s="15" t="s">
        <v>11</v>
      </c>
      <c r="F13" s="15" t="s">
        <v>26</v>
      </c>
      <c r="G13" s="15" t="s">
        <v>27</v>
      </c>
      <c r="H13" s="16">
        <v>0.5</v>
      </c>
      <c r="I13" s="76" t="s">
        <v>47</v>
      </c>
      <c r="J13" s="17">
        <f t="shared" si="0"/>
        <v>0.5</v>
      </c>
      <c r="K13" s="162"/>
      <c r="L13" s="161"/>
      <c r="M13" s="158"/>
    </row>
    <row r="14" spans="1:14" s="18" customFormat="1" ht="157.5">
      <c r="A14" s="163">
        <v>2</v>
      </c>
      <c r="B14" s="163" t="s">
        <v>28</v>
      </c>
      <c r="C14" s="163" t="s">
        <v>29</v>
      </c>
      <c r="D14" s="165" t="s">
        <v>30</v>
      </c>
      <c r="E14" s="163" t="s">
        <v>11</v>
      </c>
      <c r="F14" s="11" t="s">
        <v>31</v>
      </c>
      <c r="G14" s="11" t="s">
        <v>33</v>
      </c>
      <c r="H14" s="12">
        <v>0.5</v>
      </c>
      <c r="I14" s="76" t="s">
        <v>47</v>
      </c>
      <c r="J14" s="13">
        <f t="shared" si="0"/>
        <v>0.5</v>
      </c>
      <c r="K14" s="160">
        <f>SUM(J14:J15)</f>
        <v>1</v>
      </c>
      <c r="L14" s="161"/>
      <c r="M14" s="158"/>
    </row>
    <row r="15" spans="1:14" s="18" customFormat="1" ht="78.75">
      <c r="A15" s="164"/>
      <c r="B15" s="164"/>
      <c r="C15" s="164"/>
      <c r="D15" s="166"/>
      <c r="E15" s="164"/>
      <c r="F15" s="11" t="s">
        <v>32</v>
      </c>
      <c r="G15" s="11" t="s">
        <v>34</v>
      </c>
      <c r="H15" s="12">
        <v>0.5</v>
      </c>
      <c r="I15" s="76" t="s">
        <v>47</v>
      </c>
      <c r="J15" s="13">
        <f t="shared" si="0"/>
        <v>0.5</v>
      </c>
      <c r="K15" s="162"/>
      <c r="L15" s="161"/>
      <c r="M15" s="158"/>
    </row>
    <row r="16" spans="1:14" s="18" customFormat="1" ht="112.5" customHeight="1">
      <c r="A16" s="168">
        <v>3</v>
      </c>
      <c r="B16" s="167" t="s">
        <v>35</v>
      </c>
      <c r="C16" s="167" t="s">
        <v>36</v>
      </c>
      <c r="D16" s="167" t="s">
        <v>37</v>
      </c>
      <c r="E16" s="167" t="s">
        <v>11</v>
      </c>
      <c r="F16" s="167" t="s">
        <v>38</v>
      </c>
      <c r="G16" s="11" t="s">
        <v>42</v>
      </c>
      <c r="H16" s="12">
        <v>0.5</v>
      </c>
      <c r="I16" s="76" t="s">
        <v>47</v>
      </c>
      <c r="J16" s="13">
        <f t="shared" si="0"/>
        <v>0.5</v>
      </c>
      <c r="K16" s="160">
        <f>SUM(J16:J19)</f>
        <v>2.5</v>
      </c>
      <c r="L16" s="161"/>
      <c r="M16" s="158"/>
    </row>
    <row r="17" spans="1:13" s="18" customFormat="1" ht="22.5">
      <c r="A17" s="168"/>
      <c r="B17" s="167"/>
      <c r="C17" s="167"/>
      <c r="D17" s="167"/>
      <c r="E17" s="167"/>
      <c r="F17" s="167"/>
      <c r="G17" s="11" t="s">
        <v>51</v>
      </c>
      <c r="H17" s="12">
        <v>0.25</v>
      </c>
      <c r="I17" s="76" t="s">
        <v>47</v>
      </c>
      <c r="J17" s="13">
        <f t="shared" si="0"/>
        <v>0.25</v>
      </c>
      <c r="K17" s="161"/>
      <c r="L17" s="161"/>
      <c r="M17" s="158"/>
    </row>
    <row r="18" spans="1:13" s="18" customFormat="1" ht="22.5">
      <c r="A18" s="168"/>
      <c r="B18" s="167"/>
      <c r="C18" s="167"/>
      <c r="D18" s="167"/>
      <c r="E18" s="167"/>
      <c r="F18" s="167"/>
      <c r="G18" s="11" t="s">
        <v>52</v>
      </c>
      <c r="H18" s="12">
        <v>0.25</v>
      </c>
      <c r="I18" s="76" t="s">
        <v>47</v>
      </c>
      <c r="J18" s="13">
        <f t="shared" si="0"/>
        <v>0.25</v>
      </c>
      <c r="K18" s="161"/>
      <c r="L18" s="161"/>
      <c r="M18" s="158"/>
    </row>
    <row r="19" spans="1:13" s="18" customFormat="1" ht="146.25">
      <c r="A19" s="168"/>
      <c r="B19" s="167"/>
      <c r="C19" s="11" t="s">
        <v>43</v>
      </c>
      <c r="D19" s="11" t="s">
        <v>39</v>
      </c>
      <c r="E19" s="167"/>
      <c r="F19" s="167"/>
      <c r="G19" s="11" t="s">
        <v>53</v>
      </c>
      <c r="H19" s="12">
        <v>1.5</v>
      </c>
      <c r="I19" s="76" t="s">
        <v>47</v>
      </c>
      <c r="J19" s="13">
        <f t="shared" si="0"/>
        <v>1.5</v>
      </c>
      <c r="K19" s="162"/>
      <c r="L19" s="162"/>
      <c r="M19" s="159"/>
    </row>
    <row r="20" spans="1:13">
      <c r="A20" s="4" t="str">
        <f>ผลการประเมินตนเอง!E2</f>
        <v>พิมพ์ชื่อหน่วยงานที่นี่</v>
      </c>
      <c r="M20" s="120">
        <f ca="1">ผลการประเมินตนเอง!H46</f>
        <v>43677</v>
      </c>
    </row>
  </sheetData>
  <sheetProtection selectLockedCells="1"/>
  <protectedRanges>
    <protectedRange sqref="I8 I14:I19" name="Range1"/>
    <protectedRange sqref="I9:I13" name="Range1_2"/>
  </protectedRanges>
  <mergeCells count="26">
    <mergeCell ref="A4:A13"/>
    <mergeCell ref="B4:B13"/>
    <mergeCell ref="C4:C12"/>
    <mergeCell ref="D9:D10"/>
    <mergeCell ref="D11:D12"/>
    <mergeCell ref="B16:B19"/>
    <mergeCell ref="C16:C18"/>
    <mergeCell ref="D16:D18"/>
    <mergeCell ref="E16:E19"/>
    <mergeCell ref="F16:F19"/>
    <mergeCell ref="A1:M1"/>
    <mergeCell ref="A2:M2"/>
    <mergeCell ref="M4:M19"/>
    <mergeCell ref="L4:L19"/>
    <mergeCell ref="K4:K13"/>
    <mergeCell ref="A14:A15"/>
    <mergeCell ref="B14:B15"/>
    <mergeCell ref="C14:C15"/>
    <mergeCell ref="D14:D15"/>
    <mergeCell ref="E14:E15"/>
    <mergeCell ref="K14:K15"/>
    <mergeCell ref="K16:K19"/>
    <mergeCell ref="F4:F5"/>
    <mergeCell ref="E4:E12"/>
    <mergeCell ref="F6:F12"/>
    <mergeCell ref="A16:A19"/>
  </mergeCells>
  <conditionalFormatting sqref="M4">
    <cfRule type="expression" dxfId="22" priority="13" stopIfTrue="1">
      <formula>#REF!</formula>
    </cfRule>
  </conditionalFormatting>
  <conditionalFormatting sqref="I4:I7">
    <cfRule type="expression" dxfId="21" priority="9">
      <formula>AND(COUNTIF($I$9:$I$12,"y"),COUNTIF(I4,"y"))</formula>
    </cfRule>
    <cfRule type="expression" dxfId="20" priority="10">
      <formula>COUNTIF($I$9:$I$12,"y")</formula>
    </cfRule>
    <cfRule type="cellIs" dxfId="19" priority="11" operator="equal">
      <formula>"N"</formula>
    </cfRule>
    <cfRule type="cellIs" dxfId="18" priority="12" operator="equal">
      <formula>"Y"</formula>
    </cfRule>
  </conditionalFormatting>
  <conditionalFormatting sqref="I9:I12">
    <cfRule type="expression" dxfId="17" priority="5">
      <formula>AND(COUNTIF($I$4:$I$7,"y"),COUNTIF(I9,"y"))</formula>
    </cfRule>
    <cfRule type="expression" dxfId="16" priority="6">
      <formula>COUNTIF($I$4:$I$7,"y")</formula>
    </cfRule>
    <cfRule type="cellIs" dxfId="15" priority="7" operator="equal">
      <formula>"N"</formula>
    </cfRule>
    <cfRule type="cellIs" dxfId="14" priority="8" operator="equal">
      <formula>"y"</formula>
    </cfRule>
  </conditionalFormatting>
  <conditionalFormatting sqref="I13:I19">
    <cfRule type="cellIs" dxfId="13" priority="3" operator="equal">
      <formula>"N"</formula>
    </cfRule>
    <cfRule type="cellIs" dxfId="12" priority="4" operator="equal">
      <formula>"y"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V250"/>
  <sheetViews>
    <sheetView showGridLines="0" topLeftCell="B1" zoomScaleNormal="100" workbookViewId="0">
      <selection activeCell="N3" sqref="N3"/>
    </sheetView>
  </sheetViews>
  <sheetFormatPr defaultColWidth="9" defaultRowHeight="12.75"/>
  <cols>
    <col min="1" max="1" width="5.5703125" style="26" customWidth="1"/>
    <col min="2" max="3" width="10.5703125" style="23" customWidth="1"/>
    <col min="4" max="4" width="30.5703125" style="23" customWidth="1"/>
    <col min="5" max="6" width="10.5703125" style="23" customWidth="1"/>
    <col min="7" max="7" width="30.5703125" style="33" customWidth="1"/>
    <col min="8" max="8" width="5.5703125" style="28" customWidth="1"/>
    <col min="9" max="9" width="8.5703125" style="21" customWidth="1"/>
    <col min="10" max="12" width="10.5703125" style="22" customWidth="1"/>
    <col min="13" max="13" width="10.5703125" style="34" customWidth="1"/>
    <col min="14" max="14" width="19.28515625" style="4" customWidth="1"/>
    <col min="15" max="48" width="9" style="4"/>
    <col min="49" max="16384" width="9" style="23"/>
  </cols>
  <sheetData>
    <row r="1" spans="1:48">
      <c r="A1" s="169" t="s">
        <v>156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48">
      <c r="A2" s="170" t="s">
        <v>157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48" ht="51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8" t="s">
        <v>7</v>
      </c>
      <c r="I3" s="9" t="s">
        <v>45</v>
      </c>
      <c r="J3" s="9" t="s">
        <v>50</v>
      </c>
      <c r="K3" s="9" t="s">
        <v>48</v>
      </c>
      <c r="L3" s="9" t="s">
        <v>49</v>
      </c>
      <c r="M3" s="10" t="s">
        <v>46</v>
      </c>
      <c r="N3" s="134" t="s">
        <v>550</v>
      </c>
    </row>
    <row r="4" spans="1:48" s="18" customFormat="1" ht="38.25">
      <c r="A4" s="163">
        <v>1</v>
      </c>
      <c r="B4" s="182" t="s">
        <v>56</v>
      </c>
      <c r="C4" s="182" t="s">
        <v>57</v>
      </c>
      <c r="D4" s="182" t="s">
        <v>58</v>
      </c>
      <c r="E4" s="182" t="s">
        <v>59</v>
      </c>
      <c r="F4" s="182" t="s">
        <v>60</v>
      </c>
      <c r="G4" s="31" t="s">
        <v>153</v>
      </c>
      <c r="H4" s="41">
        <v>0.5</v>
      </c>
      <c r="I4" s="114" t="s">
        <v>55</v>
      </c>
      <c r="J4" s="13">
        <f>IF((I4="y"),H4,0)</f>
        <v>0</v>
      </c>
      <c r="K4" s="160">
        <f>SUM(J4:J7)</f>
        <v>0</v>
      </c>
      <c r="L4" s="160">
        <f>SUM(K4:K39)</f>
        <v>10</v>
      </c>
      <c r="M4" s="157">
        <f>L4/20</f>
        <v>0.5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48" s="18" customFormat="1" ht="90.75" customHeight="1">
      <c r="A5" s="175"/>
      <c r="B5" s="182"/>
      <c r="C5" s="182"/>
      <c r="D5" s="182"/>
      <c r="E5" s="182"/>
      <c r="F5" s="182"/>
      <c r="G5" s="31" t="s">
        <v>61</v>
      </c>
      <c r="H5" s="41">
        <v>0.5</v>
      </c>
      <c r="I5" s="114" t="s">
        <v>55</v>
      </c>
      <c r="J5" s="13">
        <f>IF((I5="y"),H5,0)</f>
        <v>0</v>
      </c>
      <c r="K5" s="161"/>
      <c r="L5" s="161"/>
      <c r="M5" s="158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</row>
    <row r="6" spans="1:48" s="18" customFormat="1" ht="76.5" customHeight="1">
      <c r="A6" s="175"/>
      <c r="B6" s="182"/>
      <c r="C6" s="182" t="s">
        <v>62</v>
      </c>
      <c r="D6" s="182" t="s">
        <v>63</v>
      </c>
      <c r="E6" s="182" t="s">
        <v>64</v>
      </c>
      <c r="F6" s="182" t="s">
        <v>65</v>
      </c>
      <c r="G6" s="31" t="s">
        <v>154</v>
      </c>
      <c r="H6" s="41">
        <v>0.5</v>
      </c>
      <c r="I6" s="114" t="s">
        <v>55</v>
      </c>
      <c r="J6" s="13">
        <f>IF((I6="y"),H6,0)</f>
        <v>0</v>
      </c>
      <c r="K6" s="161"/>
      <c r="L6" s="161"/>
      <c r="M6" s="158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</row>
    <row r="7" spans="1:48" s="18" customFormat="1" ht="51" customHeight="1">
      <c r="A7" s="164"/>
      <c r="B7" s="182"/>
      <c r="C7" s="182"/>
      <c r="D7" s="182"/>
      <c r="E7" s="182"/>
      <c r="F7" s="182"/>
      <c r="G7" s="31" t="s">
        <v>66</v>
      </c>
      <c r="H7" s="41">
        <v>0.5</v>
      </c>
      <c r="I7" s="114" t="s">
        <v>55</v>
      </c>
      <c r="J7" s="13">
        <f t="shared" ref="J7:J39" si="0">IF((I7="y"),H7,0)</f>
        <v>0</v>
      </c>
      <c r="K7" s="162"/>
      <c r="L7" s="161"/>
      <c r="M7" s="158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s="18" customFormat="1" ht="14.25" customHeight="1">
      <c r="A8" s="163">
        <v>2</v>
      </c>
      <c r="B8" s="182" t="s">
        <v>67</v>
      </c>
      <c r="C8" s="182" t="s">
        <v>68</v>
      </c>
      <c r="D8" s="24" t="s">
        <v>69</v>
      </c>
      <c r="E8" s="182" t="s">
        <v>71</v>
      </c>
      <c r="F8" s="182" t="s">
        <v>72</v>
      </c>
      <c r="G8" s="31" t="s">
        <v>73</v>
      </c>
      <c r="H8" s="41">
        <v>1</v>
      </c>
      <c r="I8" s="114" t="s">
        <v>55</v>
      </c>
      <c r="J8" s="13">
        <f t="shared" si="0"/>
        <v>0</v>
      </c>
      <c r="K8" s="160">
        <f>SUM(J8:J10)</f>
        <v>0</v>
      </c>
      <c r="L8" s="161"/>
      <c r="M8" s="15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</row>
    <row r="9" spans="1:48" s="18" customFormat="1" ht="76.5" customHeight="1">
      <c r="A9" s="175"/>
      <c r="B9" s="182"/>
      <c r="C9" s="182"/>
      <c r="D9" s="171" t="s">
        <v>70</v>
      </c>
      <c r="E9" s="182"/>
      <c r="F9" s="182"/>
      <c r="G9" s="31" t="s">
        <v>74</v>
      </c>
      <c r="H9" s="41">
        <v>0.5</v>
      </c>
      <c r="I9" s="77" t="s">
        <v>55</v>
      </c>
      <c r="J9" s="13">
        <f t="shared" si="0"/>
        <v>0</v>
      </c>
      <c r="K9" s="161"/>
      <c r="L9" s="161"/>
      <c r="M9" s="158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  <row r="10" spans="1:48" s="18" customFormat="1" ht="38.25">
      <c r="A10" s="164"/>
      <c r="B10" s="182"/>
      <c r="C10" s="182"/>
      <c r="D10" s="172"/>
      <c r="E10" s="182"/>
      <c r="F10" s="182"/>
      <c r="G10" s="31" t="s">
        <v>75</v>
      </c>
      <c r="H10" s="41">
        <v>1</v>
      </c>
      <c r="I10" s="77" t="s">
        <v>55</v>
      </c>
      <c r="J10" s="13">
        <f t="shared" si="0"/>
        <v>0</v>
      </c>
      <c r="K10" s="162"/>
      <c r="L10" s="161"/>
      <c r="M10" s="158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 s="18" customFormat="1" ht="38.25">
      <c r="A11" s="163">
        <v>3</v>
      </c>
      <c r="B11" s="182" t="s">
        <v>76</v>
      </c>
      <c r="C11" s="182" t="s">
        <v>77</v>
      </c>
      <c r="D11" s="24" t="s">
        <v>78</v>
      </c>
      <c r="E11" s="182" t="s">
        <v>81</v>
      </c>
      <c r="F11" s="182" t="s">
        <v>60</v>
      </c>
      <c r="G11" s="31" t="s">
        <v>82</v>
      </c>
      <c r="H11" s="41">
        <v>0.5</v>
      </c>
      <c r="I11" s="114" t="s">
        <v>55</v>
      </c>
      <c r="J11" s="13">
        <f t="shared" si="0"/>
        <v>0</v>
      </c>
      <c r="K11" s="160">
        <f>SUM(J11:J21)</f>
        <v>0.5</v>
      </c>
      <c r="L11" s="161"/>
      <c r="M11" s="15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</row>
    <row r="12" spans="1:48" s="18" customFormat="1" ht="38.25">
      <c r="A12" s="175"/>
      <c r="B12" s="182"/>
      <c r="C12" s="182"/>
      <c r="D12" s="24" t="s">
        <v>79</v>
      </c>
      <c r="E12" s="182"/>
      <c r="F12" s="182"/>
      <c r="G12" s="31" t="s">
        <v>83</v>
      </c>
      <c r="H12" s="41">
        <v>0.5</v>
      </c>
      <c r="I12" s="114" t="s">
        <v>55</v>
      </c>
      <c r="J12" s="13">
        <f t="shared" si="0"/>
        <v>0</v>
      </c>
      <c r="K12" s="161"/>
      <c r="L12" s="161"/>
      <c r="M12" s="158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</row>
    <row r="13" spans="1:48" s="18" customFormat="1" ht="25.5">
      <c r="A13" s="175"/>
      <c r="B13" s="182"/>
      <c r="C13" s="182"/>
      <c r="D13" s="171" t="s">
        <v>80</v>
      </c>
      <c r="E13" s="182"/>
      <c r="F13" s="182"/>
      <c r="G13" s="31" t="s">
        <v>84</v>
      </c>
      <c r="H13" s="41">
        <v>1</v>
      </c>
      <c r="I13" s="114" t="s">
        <v>55</v>
      </c>
      <c r="J13" s="13">
        <f t="shared" si="0"/>
        <v>0</v>
      </c>
      <c r="K13" s="161"/>
      <c r="L13" s="161"/>
      <c r="M13" s="158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</row>
    <row r="14" spans="1:48" s="18" customFormat="1" ht="14.25" customHeight="1">
      <c r="A14" s="175"/>
      <c r="B14" s="182"/>
      <c r="C14" s="182"/>
      <c r="D14" s="172"/>
      <c r="E14" s="182"/>
      <c r="F14" s="182"/>
      <c r="G14" s="31" t="s">
        <v>85</v>
      </c>
      <c r="H14" s="41">
        <v>0.5</v>
      </c>
      <c r="I14" s="114" t="s">
        <v>55</v>
      </c>
      <c r="J14" s="13">
        <f t="shared" si="0"/>
        <v>0</v>
      </c>
      <c r="K14" s="161"/>
      <c r="L14" s="161"/>
      <c r="M14" s="158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</row>
    <row r="15" spans="1:48" s="18" customFormat="1" ht="51" customHeight="1">
      <c r="A15" s="175"/>
      <c r="B15" s="182"/>
      <c r="C15" s="182" t="s">
        <v>86</v>
      </c>
      <c r="D15" s="24" t="s">
        <v>155</v>
      </c>
      <c r="E15" s="182" t="s">
        <v>88</v>
      </c>
      <c r="F15" s="182" t="s">
        <v>89</v>
      </c>
      <c r="G15" s="31" t="s">
        <v>90</v>
      </c>
      <c r="H15" s="41">
        <v>0.5</v>
      </c>
      <c r="I15" s="114" t="s">
        <v>55</v>
      </c>
      <c r="J15" s="13">
        <f t="shared" si="0"/>
        <v>0</v>
      </c>
      <c r="K15" s="161"/>
      <c r="L15" s="161"/>
      <c r="M15" s="158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</row>
    <row r="16" spans="1:48" ht="25.5">
      <c r="A16" s="175"/>
      <c r="B16" s="182"/>
      <c r="C16" s="182"/>
      <c r="D16" s="171" t="s">
        <v>87</v>
      </c>
      <c r="E16" s="182"/>
      <c r="F16" s="182"/>
      <c r="G16" s="31" t="s">
        <v>91</v>
      </c>
      <c r="H16" s="41">
        <v>0.5</v>
      </c>
      <c r="I16" s="114" t="s">
        <v>55</v>
      </c>
      <c r="J16" s="13">
        <f t="shared" si="0"/>
        <v>0</v>
      </c>
      <c r="K16" s="161"/>
      <c r="L16" s="161"/>
      <c r="M16" s="158"/>
    </row>
    <row r="17" spans="1:13" ht="41.25" customHeight="1">
      <c r="A17" s="175"/>
      <c r="B17" s="182"/>
      <c r="C17" s="182"/>
      <c r="D17" s="172"/>
      <c r="E17" s="182"/>
      <c r="F17" s="182"/>
      <c r="G17" s="31" t="s">
        <v>92</v>
      </c>
      <c r="H17" s="41">
        <v>0.5</v>
      </c>
      <c r="I17" s="114" t="s">
        <v>55</v>
      </c>
      <c r="J17" s="13">
        <f t="shared" si="0"/>
        <v>0</v>
      </c>
      <c r="K17" s="161"/>
      <c r="L17" s="161"/>
      <c r="M17" s="158"/>
    </row>
    <row r="18" spans="1:13" ht="14.25" customHeight="1">
      <c r="A18" s="175"/>
      <c r="B18" s="182"/>
      <c r="C18" s="182" t="s">
        <v>93</v>
      </c>
      <c r="D18" s="24" t="s">
        <v>94</v>
      </c>
      <c r="E18" s="182" t="s">
        <v>97</v>
      </c>
      <c r="F18" s="182" t="s">
        <v>98</v>
      </c>
      <c r="G18" s="31" t="s">
        <v>99</v>
      </c>
      <c r="H18" s="42">
        <v>0.5</v>
      </c>
      <c r="I18" s="114" t="s">
        <v>55</v>
      </c>
      <c r="J18" s="13">
        <f t="shared" si="0"/>
        <v>0</v>
      </c>
      <c r="K18" s="161"/>
      <c r="L18" s="161"/>
      <c r="M18" s="158"/>
    </row>
    <row r="19" spans="1:13" ht="28.5" customHeight="1">
      <c r="A19" s="175"/>
      <c r="B19" s="182"/>
      <c r="C19" s="182"/>
      <c r="D19" s="24" t="s">
        <v>95</v>
      </c>
      <c r="E19" s="182"/>
      <c r="F19" s="182"/>
      <c r="G19" s="31" t="s">
        <v>100</v>
      </c>
      <c r="H19" s="41">
        <v>0.5</v>
      </c>
      <c r="I19" s="114" t="s">
        <v>55</v>
      </c>
      <c r="J19" s="13">
        <f t="shared" si="0"/>
        <v>0</v>
      </c>
      <c r="K19" s="161"/>
      <c r="L19" s="161"/>
      <c r="M19" s="158"/>
    </row>
    <row r="20" spans="1:13" ht="38.25" customHeight="1">
      <c r="A20" s="175"/>
      <c r="B20" s="182"/>
      <c r="C20" s="182"/>
      <c r="D20" s="171" t="s">
        <v>96</v>
      </c>
      <c r="E20" s="182"/>
      <c r="F20" s="182"/>
      <c r="G20" s="31" t="s">
        <v>101</v>
      </c>
      <c r="H20" s="41">
        <v>0.5</v>
      </c>
      <c r="I20" s="114" t="s">
        <v>55</v>
      </c>
      <c r="J20" s="13">
        <f t="shared" si="0"/>
        <v>0</v>
      </c>
      <c r="K20" s="161"/>
      <c r="L20" s="161"/>
      <c r="M20" s="158"/>
    </row>
    <row r="21" spans="1:13">
      <c r="A21" s="175"/>
      <c r="B21" s="182"/>
      <c r="C21" s="182"/>
      <c r="D21" s="172"/>
      <c r="E21" s="182"/>
      <c r="F21" s="182"/>
      <c r="G21" s="31" t="s">
        <v>102</v>
      </c>
      <c r="H21" s="41">
        <v>0.5</v>
      </c>
      <c r="I21" s="77" t="s">
        <v>47</v>
      </c>
      <c r="J21" s="13">
        <f t="shared" si="0"/>
        <v>0.5</v>
      </c>
      <c r="K21" s="162"/>
      <c r="L21" s="161"/>
      <c r="M21" s="158"/>
    </row>
    <row r="22" spans="1:13" ht="88.5" customHeight="1">
      <c r="A22" s="176">
        <v>4</v>
      </c>
      <c r="B22" s="182" t="s">
        <v>103</v>
      </c>
      <c r="C22" s="182" t="s">
        <v>104</v>
      </c>
      <c r="D22" s="182" t="s">
        <v>105</v>
      </c>
      <c r="E22" s="182" t="s">
        <v>106</v>
      </c>
      <c r="F22" s="182" t="s">
        <v>107</v>
      </c>
      <c r="G22" s="31" t="s">
        <v>108</v>
      </c>
      <c r="H22" s="41">
        <v>0.75</v>
      </c>
      <c r="I22" s="77" t="s">
        <v>47</v>
      </c>
      <c r="J22" s="13">
        <f t="shared" si="0"/>
        <v>0.75</v>
      </c>
      <c r="K22" s="184">
        <f>SUM(J22:J24)</f>
        <v>2</v>
      </c>
      <c r="L22" s="161"/>
      <c r="M22" s="158"/>
    </row>
    <row r="23" spans="1:13">
      <c r="A23" s="177"/>
      <c r="B23" s="182"/>
      <c r="C23" s="182"/>
      <c r="D23" s="182"/>
      <c r="E23" s="182"/>
      <c r="F23" s="182"/>
      <c r="G23" s="31" t="s">
        <v>109</v>
      </c>
      <c r="H23" s="41">
        <v>0.5</v>
      </c>
      <c r="I23" s="77" t="s">
        <v>47</v>
      </c>
      <c r="J23" s="13">
        <f t="shared" si="0"/>
        <v>0.5</v>
      </c>
      <c r="K23" s="185"/>
      <c r="L23" s="161"/>
      <c r="M23" s="158"/>
    </row>
    <row r="24" spans="1:13" ht="127.5">
      <c r="A24" s="178"/>
      <c r="B24" s="182"/>
      <c r="C24" s="24" t="s">
        <v>110</v>
      </c>
      <c r="D24" s="24" t="s">
        <v>111</v>
      </c>
      <c r="E24" s="24" t="s">
        <v>112</v>
      </c>
      <c r="F24" s="24" t="s">
        <v>113</v>
      </c>
      <c r="G24" s="31" t="s">
        <v>114</v>
      </c>
      <c r="H24" s="41">
        <v>0.75</v>
      </c>
      <c r="I24" s="112" t="s">
        <v>47</v>
      </c>
      <c r="J24" s="13">
        <f t="shared" si="0"/>
        <v>0.75</v>
      </c>
      <c r="K24" s="186"/>
      <c r="L24" s="161"/>
      <c r="M24" s="158"/>
    </row>
    <row r="25" spans="1:13" ht="76.5" customHeight="1">
      <c r="A25" s="176">
        <v>5</v>
      </c>
      <c r="B25" s="171" t="s">
        <v>115</v>
      </c>
      <c r="C25" s="182" t="s">
        <v>116</v>
      </c>
      <c r="D25" s="24" t="s">
        <v>117</v>
      </c>
      <c r="E25" s="182" t="s">
        <v>120</v>
      </c>
      <c r="F25" s="182" t="s">
        <v>121</v>
      </c>
      <c r="G25" s="31" t="s">
        <v>122</v>
      </c>
      <c r="H25" s="41">
        <v>0.75</v>
      </c>
      <c r="I25" s="112" t="s">
        <v>47</v>
      </c>
      <c r="J25" s="13">
        <f t="shared" si="0"/>
        <v>0.75</v>
      </c>
      <c r="K25" s="184">
        <f>SUM(J25:J39)</f>
        <v>7.5</v>
      </c>
      <c r="L25" s="161"/>
      <c r="M25" s="158"/>
    </row>
    <row r="26" spans="1:13" ht="38.25">
      <c r="A26" s="177"/>
      <c r="B26" s="179"/>
      <c r="C26" s="182"/>
      <c r="D26" s="24" t="s">
        <v>118</v>
      </c>
      <c r="E26" s="182"/>
      <c r="F26" s="182"/>
      <c r="G26" s="171" t="s">
        <v>123</v>
      </c>
      <c r="H26" s="173">
        <v>0.75</v>
      </c>
      <c r="I26" s="112" t="s">
        <v>47</v>
      </c>
      <c r="J26" s="160">
        <f t="shared" si="0"/>
        <v>0.75</v>
      </c>
      <c r="K26" s="185"/>
      <c r="L26" s="161"/>
      <c r="M26" s="158"/>
    </row>
    <row r="27" spans="1:13" ht="38.25">
      <c r="A27" s="177"/>
      <c r="B27" s="179"/>
      <c r="C27" s="182"/>
      <c r="D27" s="24" t="s">
        <v>119</v>
      </c>
      <c r="E27" s="182"/>
      <c r="F27" s="182"/>
      <c r="G27" s="172"/>
      <c r="H27" s="174"/>
      <c r="I27" s="112" t="s">
        <v>47</v>
      </c>
      <c r="J27" s="162"/>
      <c r="K27" s="185"/>
      <c r="L27" s="161"/>
      <c r="M27" s="158"/>
    </row>
    <row r="28" spans="1:13" ht="25.5">
      <c r="A28" s="177"/>
      <c r="B28" s="179"/>
      <c r="C28" s="182" t="s">
        <v>124</v>
      </c>
      <c r="D28" s="24" t="s">
        <v>125</v>
      </c>
      <c r="E28" s="182" t="s">
        <v>130</v>
      </c>
      <c r="F28" s="182" t="s">
        <v>131</v>
      </c>
      <c r="G28" s="171" t="s">
        <v>132</v>
      </c>
      <c r="H28" s="183">
        <v>0.25</v>
      </c>
      <c r="I28" s="112" t="s">
        <v>47</v>
      </c>
      <c r="J28" s="160">
        <f t="shared" si="0"/>
        <v>0.25</v>
      </c>
      <c r="K28" s="185"/>
      <c r="L28" s="161"/>
      <c r="M28" s="158"/>
    </row>
    <row r="29" spans="1:13" ht="51">
      <c r="A29" s="177"/>
      <c r="B29" s="179"/>
      <c r="C29" s="182"/>
      <c r="D29" s="24" t="s">
        <v>126</v>
      </c>
      <c r="E29" s="182"/>
      <c r="F29" s="182"/>
      <c r="G29" s="179"/>
      <c r="H29" s="183"/>
      <c r="I29" s="112" t="s">
        <v>47</v>
      </c>
      <c r="J29" s="161"/>
      <c r="K29" s="185"/>
      <c r="L29" s="161"/>
      <c r="M29" s="158"/>
    </row>
    <row r="30" spans="1:13" ht="76.5">
      <c r="A30" s="177"/>
      <c r="B30" s="179"/>
      <c r="C30" s="182"/>
      <c r="D30" s="24" t="s">
        <v>127</v>
      </c>
      <c r="E30" s="182"/>
      <c r="F30" s="182"/>
      <c r="G30" s="172"/>
      <c r="H30" s="183"/>
      <c r="I30" s="112" t="s">
        <v>47</v>
      </c>
      <c r="J30" s="162"/>
      <c r="K30" s="185"/>
      <c r="L30" s="161"/>
      <c r="M30" s="158"/>
    </row>
    <row r="31" spans="1:13" ht="66.75" customHeight="1">
      <c r="A31" s="177"/>
      <c r="B31" s="179"/>
      <c r="C31" s="182"/>
      <c r="D31" s="24" t="s">
        <v>128</v>
      </c>
      <c r="E31" s="182"/>
      <c r="F31" s="182"/>
      <c r="G31" s="31" t="s">
        <v>133</v>
      </c>
      <c r="H31" s="41">
        <v>0.25</v>
      </c>
      <c r="I31" s="112" t="s">
        <v>47</v>
      </c>
      <c r="J31" s="13">
        <f t="shared" si="0"/>
        <v>0.25</v>
      </c>
      <c r="K31" s="185"/>
      <c r="L31" s="161"/>
      <c r="M31" s="158"/>
    </row>
    <row r="32" spans="1:13" ht="51">
      <c r="A32" s="177"/>
      <c r="B32" s="179"/>
      <c r="C32" s="182"/>
      <c r="D32" s="24" t="s">
        <v>129</v>
      </c>
      <c r="E32" s="182"/>
      <c r="F32" s="182"/>
      <c r="G32" s="31" t="s">
        <v>134</v>
      </c>
      <c r="H32" s="41">
        <v>0.5</v>
      </c>
      <c r="I32" s="112" t="s">
        <v>47</v>
      </c>
      <c r="J32" s="13">
        <f t="shared" si="0"/>
        <v>0.5</v>
      </c>
      <c r="K32" s="185"/>
      <c r="L32" s="161"/>
      <c r="M32" s="158"/>
    </row>
    <row r="33" spans="1:48" ht="38.25">
      <c r="A33" s="177"/>
      <c r="B33" s="179"/>
      <c r="C33" s="182" t="s">
        <v>135</v>
      </c>
      <c r="D33" s="24" t="s">
        <v>136</v>
      </c>
      <c r="E33" s="182" t="s">
        <v>140</v>
      </c>
      <c r="F33" s="182" t="s">
        <v>141</v>
      </c>
      <c r="G33" s="171" t="s">
        <v>142</v>
      </c>
      <c r="H33" s="183">
        <v>0.5</v>
      </c>
      <c r="I33" s="112" t="s">
        <v>47</v>
      </c>
      <c r="J33" s="13">
        <f t="shared" si="0"/>
        <v>0.5</v>
      </c>
      <c r="K33" s="185"/>
      <c r="L33" s="161"/>
      <c r="M33" s="158"/>
    </row>
    <row r="34" spans="1:48" ht="38.25">
      <c r="A34" s="177"/>
      <c r="B34" s="179"/>
      <c r="C34" s="182"/>
      <c r="D34" s="24" t="s">
        <v>137</v>
      </c>
      <c r="E34" s="182"/>
      <c r="F34" s="182"/>
      <c r="G34" s="172"/>
      <c r="H34" s="183"/>
      <c r="I34" s="112" t="s">
        <v>47</v>
      </c>
      <c r="J34" s="13">
        <f t="shared" si="0"/>
        <v>0</v>
      </c>
      <c r="K34" s="185"/>
      <c r="L34" s="161"/>
      <c r="M34" s="158"/>
    </row>
    <row r="35" spans="1:48" ht="38.25">
      <c r="A35" s="177"/>
      <c r="B35" s="179"/>
      <c r="C35" s="182"/>
      <c r="D35" s="24" t="s">
        <v>138</v>
      </c>
      <c r="E35" s="182"/>
      <c r="F35" s="182"/>
      <c r="G35" s="31" t="s">
        <v>143</v>
      </c>
      <c r="H35" s="41">
        <v>1</v>
      </c>
      <c r="I35" s="112" t="s">
        <v>47</v>
      </c>
      <c r="J35" s="13">
        <f t="shared" si="0"/>
        <v>1</v>
      </c>
      <c r="K35" s="185"/>
      <c r="L35" s="161"/>
      <c r="M35" s="158"/>
    </row>
    <row r="36" spans="1:48" ht="38.25">
      <c r="A36" s="177"/>
      <c r="B36" s="179"/>
      <c r="C36" s="182"/>
      <c r="D36" s="24" t="s">
        <v>139</v>
      </c>
      <c r="E36" s="182"/>
      <c r="F36" s="182"/>
      <c r="G36" s="31" t="s">
        <v>144</v>
      </c>
      <c r="H36" s="41">
        <v>1</v>
      </c>
      <c r="I36" s="112" t="s">
        <v>47</v>
      </c>
      <c r="J36" s="13">
        <f t="shared" si="0"/>
        <v>1</v>
      </c>
      <c r="K36" s="185"/>
      <c r="L36" s="161"/>
      <c r="M36" s="158"/>
    </row>
    <row r="37" spans="1:48" ht="36.75" customHeight="1">
      <c r="A37" s="177"/>
      <c r="B37" s="179"/>
      <c r="C37" s="182" t="s">
        <v>145</v>
      </c>
      <c r="D37" s="24" t="s">
        <v>146</v>
      </c>
      <c r="E37" s="182" t="s">
        <v>148</v>
      </c>
      <c r="F37" s="182" t="s">
        <v>149</v>
      </c>
      <c r="G37" s="31" t="s">
        <v>150</v>
      </c>
      <c r="H37" s="41">
        <v>1</v>
      </c>
      <c r="I37" s="112" t="s">
        <v>47</v>
      </c>
      <c r="J37" s="13">
        <f t="shared" si="0"/>
        <v>1</v>
      </c>
      <c r="K37" s="185"/>
      <c r="L37" s="161"/>
      <c r="M37" s="158"/>
    </row>
    <row r="38" spans="1:48" ht="38.25">
      <c r="A38" s="177"/>
      <c r="B38" s="179"/>
      <c r="C38" s="182"/>
      <c r="D38" s="180" t="s">
        <v>147</v>
      </c>
      <c r="E38" s="182"/>
      <c r="F38" s="182"/>
      <c r="G38" s="31" t="s">
        <v>151</v>
      </c>
      <c r="H38" s="41">
        <v>0.75</v>
      </c>
      <c r="I38" s="77" t="s">
        <v>47</v>
      </c>
      <c r="J38" s="13">
        <f t="shared" si="0"/>
        <v>0.75</v>
      </c>
      <c r="K38" s="185"/>
      <c r="L38" s="161"/>
      <c r="M38" s="158"/>
    </row>
    <row r="39" spans="1:48" s="29" customFormat="1" ht="38.25">
      <c r="A39" s="178"/>
      <c r="B39" s="172"/>
      <c r="C39" s="182"/>
      <c r="D39" s="181"/>
      <c r="E39" s="182"/>
      <c r="F39" s="182"/>
      <c r="G39" s="31" t="s">
        <v>152</v>
      </c>
      <c r="H39" s="41">
        <v>0.75</v>
      </c>
      <c r="I39" s="77" t="s">
        <v>47</v>
      </c>
      <c r="J39" s="13">
        <f t="shared" si="0"/>
        <v>0.75</v>
      </c>
      <c r="K39" s="186"/>
      <c r="L39" s="162"/>
      <c r="M39" s="159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</row>
    <row r="40" spans="1:48" s="4" customFormat="1">
      <c r="A40" s="20" t="str">
        <f>ผลการประเมินตนเอง!E2</f>
        <v>พิมพ์ชื่อหน่วยงานที่นี่</v>
      </c>
      <c r="G40" s="32"/>
      <c r="H40" s="6"/>
      <c r="I40" s="1"/>
      <c r="J40" s="2"/>
      <c r="K40" s="2"/>
      <c r="L40" s="2"/>
      <c r="M40" s="121">
        <f ca="1">ผลการประเมินตนเอง!H46</f>
        <v>43677</v>
      </c>
    </row>
    <row r="41" spans="1:48" s="4" customFormat="1">
      <c r="A41" s="20"/>
      <c r="G41" s="32"/>
      <c r="H41" s="6"/>
      <c r="I41" s="1"/>
      <c r="J41" s="2"/>
      <c r="K41" s="2"/>
      <c r="L41" s="2"/>
      <c r="M41" s="30"/>
    </row>
    <row r="42" spans="1:48" s="4" customFormat="1">
      <c r="A42" s="20"/>
      <c r="G42" s="32"/>
      <c r="H42" s="6"/>
      <c r="I42" s="1"/>
      <c r="J42" s="2"/>
      <c r="K42" s="2"/>
      <c r="L42" s="2"/>
      <c r="M42" s="30"/>
    </row>
    <row r="43" spans="1:48" s="4" customFormat="1">
      <c r="A43" s="20"/>
      <c r="G43" s="32"/>
      <c r="H43" s="6"/>
      <c r="I43" s="1"/>
      <c r="J43" s="2"/>
      <c r="K43" s="2"/>
      <c r="L43" s="2"/>
      <c r="M43" s="30"/>
    </row>
    <row r="44" spans="1:48" s="4" customFormat="1">
      <c r="A44" s="20"/>
      <c r="G44" s="32"/>
      <c r="H44" s="6"/>
      <c r="I44" s="1"/>
      <c r="J44" s="2"/>
      <c r="K44" s="2"/>
      <c r="L44" s="2"/>
      <c r="M44" s="30"/>
    </row>
    <row r="45" spans="1:48" s="4" customFormat="1">
      <c r="A45" s="20"/>
      <c r="G45" s="32"/>
      <c r="H45" s="6"/>
      <c r="I45" s="1"/>
      <c r="J45" s="2"/>
      <c r="K45" s="2"/>
      <c r="L45" s="2"/>
      <c r="M45" s="30"/>
    </row>
    <row r="46" spans="1:48" s="4" customFormat="1">
      <c r="A46" s="20"/>
      <c r="G46" s="32"/>
      <c r="H46" s="6"/>
      <c r="I46" s="1"/>
      <c r="J46" s="2"/>
      <c r="K46" s="2"/>
      <c r="L46" s="2"/>
      <c r="M46" s="30"/>
    </row>
    <row r="47" spans="1:48" s="4" customFormat="1">
      <c r="A47" s="20"/>
      <c r="G47" s="32"/>
      <c r="H47" s="6"/>
      <c r="I47" s="1"/>
      <c r="J47" s="2"/>
      <c r="K47" s="2"/>
      <c r="L47" s="2"/>
      <c r="M47" s="30"/>
    </row>
    <row r="48" spans="1:48" s="4" customFormat="1">
      <c r="A48" s="20"/>
      <c r="G48" s="32"/>
      <c r="H48" s="6"/>
      <c r="I48" s="1"/>
      <c r="J48" s="2"/>
      <c r="K48" s="2"/>
      <c r="L48" s="2"/>
      <c r="M48" s="30"/>
    </row>
    <row r="49" spans="1:13" s="4" customFormat="1">
      <c r="A49" s="20"/>
      <c r="G49" s="32"/>
      <c r="H49" s="6"/>
      <c r="I49" s="1"/>
      <c r="J49" s="2"/>
      <c r="K49" s="2"/>
      <c r="L49" s="2"/>
      <c r="M49" s="30"/>
    </row>
    <row r="50" spans="1:13" s="4" customFormat="1">
      <c r="A50" s="20"/>
      <c r="G50" s="32"/>
      <c r="H50" s="6"/>
      <c r="I50" s="1"/>
      <c r="J50" s="2"/>
      <c r="K50" s="2"/>
      <c r="L50" s="2"/>
      <c r="M50" s="30"/>
    </row>
    <row r="51" spans="1:13" s="4" customFormat="1">
      <c r="A51" s="20"/>
      <c r="G51" s="32"/>
      <c r="H51" s="6"/>
      <c r="I51" s="1"/>
      <c r="J51" s="2"/>
      <c r="K51" s="2"/>
      <c r="L51" s="2"/>
      <c r="M51" s="30"/>
    </row>
    <row r="52" spans="1:13" s="4" customFormat="1">
      <c r="A52" s="20"/>
      <c r="G52" s="32"/>
      <c r="H52" s="6"/>
      <c r="I52" s="1"/>
      <c r="J52" s="2"/>
      <c r="K52" s="2"/>
      <c r="L52" s="2"/>
      <c r="M52" s="30"/>
    </row>
    <row r="53" spans="1:13" s="4" customFormat="1">
      <c r="A53" s="20"/>
      <c r="G53" s="32"/>
      <c r="H53" s="6"/>
      <c r="I53" s="1"/>
      <c r="J53" s="2"/>
      <c r="K53" s="2"/>
      <c r="L53" s="2"/>
      <c r="M53" s="30"/>
    </row>
    <row r="54" spans="1:13" s="4" customFormat="1">
      <c r="A54" s="20"/>
      <c r="G54" s="32"/>
      <c r="H54" s="6"/>
      <c r="I54" s="1"/>
      <c r="J54" s="2"/>
      <c r="K54" s="2"/>
      <c r="L54" s="2"/>
      <c r="M54" s="30"/>
    </row>
    <row r="55" spans="1:13" s="4" customFormat="1">
      <c r="A55" s="20"/>
      <c r="G55" s="32"/>
      <c r="H55" s="6"/>
      <c r="I55" s="1"/>
      <c r="J55" s="2"/>
      <c r="K55" s="2"/>
      <c r="L55" s="2"/>
      <c r="M55" s="30"/>
    </row>
    <row r="56" spans="1:13" s="4" customFormat="1">
      <c r="A56" s="20"/>
      <c r="G56" s="32"/>
      <c r="H56" s="6"/>
      <c r="I56" s="1"/>
      <c r="J56" s="2"/>
      <c r="K56" s="2"/>
      <c r="L56" s="2"/>
      <c r="M56" s="30"/>
    </row>
    <row r="57" spans="1:13" s="4" customFormat="1">
      <c r="A57" s="20"/>
      <c r="G57" s="32"/>
      <c r="H57" s="6"/>
      <c r="I57" s="1"/>
      <c r="J57" s="2"/>
      <c r="K57" s="2"/>
      <c r="L57" s="2"/>
      <c r="M57" s="30"/>
    </row>
    <row r="58" spans="1:13" s="4" customFormat="1">
      <c r="A58" s="20"/>
      <c r="G58" s="32"/>
      <c r="H58" s="6"/>
      <c r="I58" s="1"/>
      <c r="J58" s="2"/>
      <c r="K58" s="2"/>
      <c r="L58" s="2"/>
      <c r="M58" s="30"/>
    </row>
    <row r="59" spans="1:13" s="4" customFormat="1">
      <c r="A59" s="20"/>
      <c r="G59" s="32"/>
      <c r="H59" s="6"/>
      <c r="I59" s="1"/>
      <c r="J59" s="2"/>
      <c r="K59" s="2"/>
      <c r="L59" s="2"/>
      <c r="M59" s="30"/>
    </row>
    <row r="60" spans="1:13" s="4" customFormat="1">
      <c r="A60" s="20"/>
      <c r="G60" s="32"/>
      <c r="H60" s="6"/>
      <c r="I60" s="1"/>
      <c r="J60" s="2"/>
      <c r="K60" s="2"/>
      <c r="L60" s="2"/>
      <c r="M60" s="30"/>
    </row>
    <row r="61" spans="1:13" s="4" customFormat="1">
      <c r="A61" s="20"/>
      <c r="G61" s="32"/>
      <c r="H61" s="6"/>
      <c r="I61" s="1"/>
      <c r="J61" s="2"/>
      <c r="K61" s="2"/>
      <c r="L61" s="2"/>
      <c r="M61" s="30"/>
    </row>
    <row r="62" spans="1:13" s="4" customFormat="1">
      <c r="A62" s="20"/>
      <c r="G62" s="32"/>
      <c r="H62" s="6"/>
      <c r="I62" s="1"/>
      <c r="J62" s="2"/>
      <c r="K62" s="2"/>
      <c r="L62" s="2"/>
      <c r="M62" s="30"/>
    </row>
    <row r="63" spans="1:13" s="4" customFormat="1">
      <c r="A63" s="20"/>
      <c r="G63" s="32"/>
      <c r="H63" s="6"/>
      <c r="I63" s="1"/>
      <c r="J63" s="2"/>
      <c r="K63" s="2"/>
      <c r="L63" s="2"/>
      <c r="M63" s="30"/>
    </row>
    <row r="64" spans="1:13" s="4" customFormat="1">
      <c r="A64" s="20"/>
      <c r="G64" s="32"/>
      <c r="H64" s="6"/>
      <c r="I64" s="1"/>
      <c r="J64" s="2"/>
      <c r="K64" s="2"/>
      <c r="L64" s="2"/>
      <c r="M64" s="30"/>
    </row>
    <row r="65" spans="1:13" s="4" customFormat="1">
      <c r="A65" s="20"/>
      <c r="G65" s="32"/>
      <c r="H65" s="6"/>
      <c r="I65" s="1"/>
      <c r="J65" s="2"/>
      <c r="K65" s="2"/>
      <c r="L65" s="2"/>
      <c r="M65" s="30"/>
    </row>
    <row r="66" spans="1:13" s="4" customFormat="1">
      <c r="A66" s="20"/>
      <c r="G66" s="32"/>
      <c r="H66" s="6"/>
      <c r="I66" s="1"/>
      <c r="J66" s="2"/>
      <c r="K66" s="2"/>
      <c r="L66" s="2"/>
      <c r="M66" s="30"/>
    </row>
    <row r="67" spans="1:13" s="4" customFormat="1">
      <c r="A67" s="20"/>
      <c r="G67" s="32"/>
      <c r="H67" s="6"/>
      <c r="I67" s="1"/>
      <c r="J67" s="2"/>
      <c r="K67" s="2"/>
      <c r="L67" s="2"/>
      <c r="M67" s="30"/>
    </row>
    <row r="68" spans="1:13" s="4" customFormat="1">
      <c r="A68" s="20"/>
      <c r="G68" s="32"/>
      <c r="H68" s="6"/>
      <c r="I68" s="1"/>
      <c r="J68" s="2"/>
      <c r="K68" s="2"/>
      <c r="L68" s="2"/>
      <c r="M68" s="30"/>
    </row>
    <row r="69" spans="1:13" s="4" customFormat="1">
      <c r="A69" s="20"/>
      <c r="G69" s="32"/>
      <c r="H69" s="6"/>
      <c r="I69" s="1"/>
      <c r="J69" s="2"/>
      <c r="K69" s="2"/>
      <c r="L69" s="2"/>
      <c r="M69" s="30"/>
    </row>
    <row r="70" spans="1:13" s="4" customFormat="1">
      <c r="A70" s="20"/>
      <c r="G70" s="32"/>
      <c r="H70" s="6"/>
      <c r="I70" s="1"/>
      <c r="J70" s="2"/>
      <c r="K70" s="2"/>
      <c r="L70" s="2"/>
      <c r="M70" s="30"/>
    </row>
    <row r="71" spans="1:13" s="4" customFormat="1">
      <c r="A71" s="20"/>
      <c r="G71" s="32"/>
      <c r="H71" s="6"/>
      <c r="I71" s="1"/>
      <c r="J71" s="2"/>
      <c r="K71" s="2"/>
      <c r="L71" s="2"/>
      <c r="M71" s="30"/>
    </row>
    <row r="72" spans="1:13" s="4" customFormat="1">
      <c r="A72" s="20"/>
      <c r="G72" s="32"/>
      <c r="H72" s="6"/>
      <c r="I72" s="1"/>
      <c r="J72" s="2"/>
      <c r="K72" s="2"/>
      <c r="L72" s="2"/>
      <c r="M72" s="30"/>
    </row>
    <row r="73" spans="1:13" s="4" customFormat="1">
      <c r="A73" s="20"/>
      <c r="G73" s="32"/>
      <c r="H73" s="6"/>
      <c r="I73" s="1"/>
      <c r="J73" s="2"/>
      <c r="K73" s="2"/>
      <c r="L73" s="2"/>
      <c r="M73" s="30"/>
    </row>
    <row r="74" spans="1:13" s="4" customFormat="1">
      <c r="A74" s="20"/>
      <c r="G74" s="32"/>
      <c r="H74" s="6"/>
      <c r="I74" s="1"/>
      <c r="J74" s="2"/>
      <c r="K74" s="2"/>
      <c r="L74" s="2"/>
      <c r="M74" s="30"/>
    </row>
    <row r="75" spans="1:13" s="4" customFormat="1">
      <c r="A75" s="20"/>
      <c r="G75" s="32"/>
      <c r="H75" s="6"/>
      <c r="I75" s="1"/>
      <c r="J75" s="2"/>
      <c r="K75" s="2"/>
      <c r="L75" s="2"/>
      <c r="M75" s="30"/>
    </row>
    <row r="76" spans="1:13" s="4" customFormat="1">
      <c r="A76" s="20"/>
      <c r="G76" s="32"/>
      <c r="H76" s="6"/>
      <c r="I76" s="1"/>
      <c r="J76" s="2"/>
      <c r="K76" s="2"/>
      <c r="L76" s="2"/>
      <c r="M76" s="30"/>
    </row>
    <row r="77" spans="1:13" s="4" customFormat="1">
      <c r="A77" s="20"/>
      <c r="G77" s="32"/>
      <c r="H77" s="6"/>
      <c r="I77" s="1"/>
      <c r="J77" s="2"/>
      <c r="K77" s="2"/>
      <c r="L77" s="2"/>
      <c r="M77" s="30"/>
    </row>
    <row r="78" spans="1:13" s="4" customFormat="1">
      <c r="A78" s="20"/>
      <c r="G78" s="32"/>
      <c r="H78" s="6"/>
      <c r="I78" s="1"/>
      <c r="J78" s="2"/>
      <c r="K78" s="2"/>
      <c r="L78" s="2"/>
      <c r="M78" s="30"/>
    </row>
    <row r="79" spans="1:13" s="4" customFormat="1">
      <c r="A79" s="20"/>
      <c r="G79" s="32"/>
      <c r="H79" s="6"/>
      <c r="I79" s="1"/>
      <c r="J79" s="2"/>
      <c r="K79" s="2"/>
      <c r="L79" s="2"/>
      <c r="M79" s="30"/>
    </row>
    <row r="80" spans="1:13" s="4" customFormat="1">
      <c r="A80" s="20"/>
      <c r="G80" s="32"/>
      <c r="H80" s="6"/>
      <c r="I80" s="1"/>
      <c r="J80" s="2"/>
      <c r="K80" s="2"/>
      <c r="L80" s="2"/>
      <c r="M80" s="30"/>
    </row>
    <row r="81" spans="1:13" s="4" customFormat="1">
      <c r="A81" s="20"/>
      <c r="G81" s="32"/>
      <c r="H81" s="6"/>
      <c r="I81" s="1"/>
      <c r="J81" s="2"/>
      <c r="K81" s="2"/>
      <c r="L81" s="2"/>
      <c r="M81" s="30"/>
    </row>
    <row r="82" spans="1:13" s="4" customFormat="1">
      <c r="A82" s="20"/>
      <c r="G82" s="32"/>
      <c r="H82" s="6"/>
      <c r="I82" s="1"/>
      <c r="J82" s="2"/>
      <c r="K82" s="2"/>
      <c r="L82" s="2"/>
      <c r="M82" s="30"/>
    </row>
    <row r="83" spans="1:13" s="4" customFormat="1">
      <c r="A83" s="20"/>
      <c r="G83" s="32"/>
      <c r="H83" s="6"/>
      <c r="I83" s="1"/>
      <c r="J83" s="2"/>
      <c r="K83" s="2"/>
      <c r="L83" s="2"/>
      <c r="M83" s="30"/>
    </row>
    <row r="84" spans="1:13" s="4" customFormat="1">
      <c r="A84" s="20"/>
      <c r="G84" s="32"/>
      <c r="H84" s="6"/>
      <c r="I84" s="1"/>
      <c r="J84" s="2"/>
      <c r="K84" s="2"/>
      <c r="L84" s="2"/>
      <c r="M84" s="30"/>
    </row>
    <row r="85" spans="1:13" s="4" customFormat="1">
      <c r="A85" s="20"/>
      <c r="G85" s="32"/>
      <c r="H85" s="6"/>
      <c r="I85" s="1"/>
      <c r="J85" s="2"/>
      <c r="K85" s="2"/>
      <c r="L85" s="2"/>
      <c r="M85" s="30"/>
    </row>
    <row r="86" spans="1:13" s="4" customFormat="1">
      <c r="A86" s="20"/>
      <c r="G86" s="32"/>
      <c r="H86" s="6"/>
      <c r="I86" s="1"/>
      <c r="J86" s="2"/>
      <c r="K86" s="2"/>
      <c r="L86" s="2"/>
      <c r="M86" s="30"/>
    </row>
    <row r="87" spans="1:13" s="4" customFormat="1">
      <c r="A87" s="20"/>
      <c r="G87" s="32"/>
      <c r="H87" s="6"/>
      <c r="I87" s="1"/>
      <c r="J87" s="2"/>
      <c r="K87" s="2"/>
      <c r="L87" s="2"/>
      <c r="M87" s="30"/>
    </row>
    <row r="88" spans="1:13" s="4" customFormat="1">
      <c r="A88" s="20"/>
      <c r="G88" s="32"/>
      <c r="H88" s="6"/>
      <c r="I88" s="1"/>
      <c r="J88" s="2"/>
      <c r="K88" s="2"/>
      <c r="L88" s="2"/>
      <c r="M88" s="30"/>
    </row>
    <row r="89" spans="1:13" s="4" customFormat="1">
      <c r="A89" s="20"/>
      <c r="G89" s="32"/>
      <c r="H89" s="6"/>
      <c r="I89" s="1"/>
      <c r="J89" s="2"/>
      <c r="K89" s="2"/>
      <c r="L89" s="2"/>
      <c r="M89" s="30"/>
    </row>
    <row r="90" spans="1:13" s="4" customFormat="1">
      <c r="A90" s="20"/>
      <c r="G90" s="32"/>
      <c r="H90" s="6"/>
      <c r="I90" s="1"/>
      <c r="J90" s="2"/>
      <c r="K90" s="2"/>
      <c r="L90" s="2"/>
      <c r="M90" s="30"/>
    </row>
    <row r="91" spans="1:13" s="4" customFormat="1">
      <c r="A91" s="20"/>
      <c r="G91" s="32"/>
      <c r="H91" s="6"/>
      <c r="I91" s="1"/>
      <c r="J91" s="2"/>
      <c r="K91" s="2"/>
      <c r="L91" s="2"/>
      <c r="M91" s="30"/>
    </row>
    <row r="92" spans="1:13" s="4" customFormat="1">
      <c r="A92" s="20"/>
      <c r="G92" s="32"/>
      <c r="H92" s="6"/>
      <c r="I92" s="1"/>
      <c r="J92" s="2"/>
      <c r="K92" s="2"/>
      <c r="L92" s="2"/>
      <c r="M92" s="30"/>
    </row>
    <row r="93" spans="1:13" s="4" customFormat="1">
      <c r="A93" s="20"/>
      <c r="G93" s="32"/>
      <c r="H93" s="6"/>
      <c r="I93" s="1"/>
      <c r="J93" s="2"/>
      <c r="K93" s="2"/>
      <c r="L93" s="2"/>
      <c r="M93" s="30"/>
    </row>
    <row r="94" spans="1:13" s="4" customFormat="1">
      <c r="A94" s="20"/>
      <c r="G94" s="32"/>
      <c r="H94" s="6"/>
      <c r="I94" s="1"/>
      <c r="J94" s="2"/>
      <c r="K94" s="2"/>
      <c r="L94" s="2"/>
      <c r="M94" s="30"/>
    </row>
    <row r="95" spans="1:13" s="4" customFormat="1">
      <c r="A95" s="20"/>
      <c r="G95" s="32"/>
      <c r="H95" s="6"/>
      <c r="I95" s="1"/>
      <c r="J95" s="2"/>
      <c r="K95" s="2"/>
      <c r="L95" s="2"/>
      <c r="M95" s="30"/>
    </row>
    <row r="96" spans="1:13" s="4" customFormat="1">
      <c r="A96" s="20"/>
      <c r="G96" s="32"/>
      <c r="H96" s="6"/>
      <c r="I96" s="1"/>
      <c r="J96" s="2"/>
      <c r="K96" s="2"/>
      <c r="L96" s="2"/>
      <c r="M96" s="30"/>
    </row>
    <row r="97" spans="1:13" s="4" customFormat="1">
      <c r="A97" s="20"/>
      <c r="G97" s="32"/>
      <c r="H97" s="6"/>
      <c r="I97" s="1"/>
      <c r="J97" s="2"/>
      <c r="K97" s="2"/>
      <c r="L97" s="2"/>
      <c r="M97" s="30"/>
    </row>
    <row r="98" spans="1:13" s="4" customFormat="1">
      <c r="A98" s="20"/>
      <c r="G98" s="32"/>
      <c r="H98" s="6"/>
      <c r="I98" s="1"/>
      <c r="J98" s="2"/>
      <c r="K98" s="2"/>
      <c r="L98" s="2"/>
      <c r="M98" s="30"/>
    </row>
    <row r="99" spans="1:13" s="4" customFormat="1">
      <c r="A99" s="20"/>
      <c r="G99" s="32"/>
      <c r="H99" s="6"/>
      <c r="I99" s="1"/>
      <c r="J99" s="2"/>
      <c r="K99" s="2"/>
      <c r="L99" s="2"/>
      <c r="M99" s="30"/>
    </row>
    <row r="100" spans="1:13" s="4" customFormat="1">
      <c r="A100" s="20"/>
      <c r="G100" s="32"/>
      <c r="H100" s="6"/>
      <c r="I100" s="1"/>
      <c r="J100" s="2"/>
      <c r="K100" s="2"/>
      <c r="L100" s="2"/>
      <c r="M100" s="30"/>
    </row>
    <row r="101" spans="1:13" s="4" customFormat="1">
      <c r="A101" s="20"/>
      <c r="G101" s="32"/>
      <c r="H101" s="6"/>
      <c r="I101" s="1"/>
      <c r="J101" s="2"/>
      <c r="K101" s="2"/>
      <c r="L101" s="2"/>
      <c r="M101" s="30"/>
    </row>
    <row r="102" spans="1:13" s="4" customFormat="1">
      <c r="A102" s="20"/>
      <c r="G102" s="32"/>
      <c r="H102" s="6"/>
      <c r="I102" s="1"/>
      <c r="J102" s="2"/>
      <c r="K102" s="2"/>
      <c r="L102" s="2"/>
      <c r="M102" s="30"/>
    </row>
    <row r="103" spans="1:13" s="4" customFormat="1">
      <c r="A103" s="20"/>
      <c r="G103" s="32"/>
      <c r="H103" s="6"/>
      <c r="I103" s="1"/>
      <c r="J103" s="2"/>
      <c r="K103" s="2"/>
      <c r="L103" s="2"/>
      <c r="M103" s="30"/>
    </row>
    <row r="104" spans="1:13" s="4" customFormat="1">
      <c r="A104" s="20"/>
      <c r="G104" s="32"/>
      <c r="H104" s="6"/>
      <c r="I104" s="1"/>
      <c r="J104" s="2"/>
      <c r="K104" s="2"/>
      <c r="L104" s="2"/>
      <c r="M104" s="30"/>
    </row>
    <row r="105" spans="1:13" s="4" customFormat="1">
      <c r="A105" s="20"/>
      <c r="G105" s="32"/>
      <c r="H105" s="6"/>
      <c r="I105" s="1"/>
      <c r="J105" s="2"/>
      <c r="K105" s="2"/>
      <c r="L105" s="2"/>
      <c r="M105" s="30"/>
    </row>
    <row r="106" spans="1:13" s="4" customFormat="1">
      <c r="A106" s="20"/>
      <c r="G106" s="32"/>
      <c r="H106" s="6"/>
      <c r="I106" s="1"/>
      <c r="J106" s="2"/>
      <c r="K106" s="2"/>
      <c r="L106" s="2"/>
      <c r="M106" s="30"/>
    </row>
    <row r="107" spans="1:13" s="4" customFormat="1">
      <c r="A107" s="20"/>
      <c r="G107" s="32"/>
      <c r="H107" s="6"/>
      <c r="I107" s="1"/>
      <c r="J107" s="2"/>
      <c r="K107" s="2"/>
      <c r="L107" s="2"/>
      <c r="M107" s="30"/>
    </row>
    <row r="108" spans="1:13" s="4" customFormat="1">
      <c r="A108" s="20"/>
      <c r="G108" s="32"/>
      <c r="H108" s="6"/>
      <c r="I108" s="1"/>
      <c r="J108" s="2"/>
      <c r="K108" s="2"/>
      <c r="L108" s="2"/>
      <c r="M108" s="30"/>
    </row>
    <row r="109" spans="1:13" s="4" customFormat="1">
      <c r="A109" s="20"/>
      <c r="G109" s="32"/>
      <c r="H109" s="6"/>
      <c r="I109" s="1"/>
      <c r="J109" s="2"/>
      <c r="K109" s="2"/>
      <c r="L109" s="2"/>
      <c r="M109" s="30"/>
    </row>
    <row r="110" spans="1:13" s="4" customFormat="1">
      <c r="A110" s="20"/>
      <c r="G110" s="32"/>
      <c r="H110" s="6"/>
      <c r="I110" s="1"/>
      <c r="J110" s="2"/>
      <c r="K110" s="2"/>
      <c r="L110" s="2"/>
      <c r="M110" s="30"/>
    </row>
    <row r="111" spans="1:13" s="4" customFormat="1">
      <c r="A111" s="20"/>
      <c r="G111" s="32"/>
      <c r="H111" s="6"/>
      <c r="I111" s="1"/>
      <c r="J111" s="2"/>
      <c r="K111" s="2"/>
      <c r="L111" s="2"/>
      <c r="M111" s="30"/>
    </row>
    <row r="112" spans="1:13" s="4" customFormat="1">
      <c r="A112" s="20"/>
      <c r="G112" s="32"/>
      <c r="H112" s="6"/>
      <c r="I112" s="1"/>
      <c r="J112" s="2"/>
      <c r="K112" s="2"/>
      <c r="L112" s="2"/>
      <c r="M112" s="30"/>
    </row>
    <row r="113" spans="1:13" s="4" customFormat="1">
      <c r="A113" s="20"/>
      <c r="G113" s="32"/>
      <c r="H113" s="6"/>
      <c r="I113" s="1"/>
      <c r="J113" s="2"/>
      <c r="K113" s="2"/>
      <c r="L113" s="2"/>
      <c r="M113" s="30"/>
    </row>
    <row r="114" spans="1:13" s="4" customFormat="1">
      <c r="A114" s="20"/>
      <c r="G114" s="32"/>
      <c r="H114" s="6"/>
      <c r="I114" s="1"/>
      <c r="J114" s="2"/>
      <c r="K114" s="2"/>
      <c r="L114" s="2"/>
      <c r="M114" s="30"/>
    </row>
    <row r="115" spans="1:13" s="4" customFormat="1">
      <c r="A115" s="20"/>
      <c r="G115" s="32"/>
      <c r="H115" s="6"/>
      <c r="I115" s="1"/>
      <c r="J115" s="2"/>
      <c r="K115" s="2"/>
      <c r="L115" s="2"/>
      <c r="M115" s="30"/>
    </row>
    <row r="116" spans="1:13" s="4" customFormat="1">
      <c r="A116" s="20"/>
      <c r="G116" s="32"/>
      <c r="H116" s="6"/>
      <c r="I116" s="1"/>
      <c r="J116" s="2"/>
      <c r="K116" s="2"/>
      <c r="L116" s="2"/>
      <c r="M116" s="30"/>
    </row>
    <row r="117" spans="1:13" s="4" customFormat="1">
      <c r="A117" s="20"/>
      <c r="G117" s="32"/>
      <c r="H117" s="6"/>
      <c r="I117" s="1"/>
      <c r="J117" s="2"/>
      <c r="K117" s="2"/>
      <c r="L117" s="2"/>
      <c r="M117" s="30"/>
    </row>
    <row r="118" spans="1:13" s="4" customFormat="1">
      <c r="A118" s="20"/>
      <c r="G118" s="32"/>
      <c r="H118" s="6"/>
      <c r="I118" s="1"/>
      <c r="J118" s="2"/>
      <c r="K118" s="2"/>
      <c r="L118" s="2"/>
      <c r="M118" s="30"/>
    </row>
    <row r="119" spans="1:13" s="4" customFormat="1">
      <c r="A119" s="20"/>
      <c r="G119" s="32"/>
      <c r="H119" s="6"/>
      <c r="I119" s="1"/>
      <c r="J119" s="2"/>
      <c r="K119" s="2"/>
      <c r="L119" s="2"/>
      <c r="M119" s="30"/>
    </row>
    <row r="120" spans="1:13" s="4" customFormat="1">
      <c r="A120" s="20"/>
      <c r="G120" s="32"/>
      <c r="H120" s="6"/>
      <c r="I120" s="1"/>
      <c r="J120" s="2"/>
      <c r="K120" s="2"/>
      <c r="L120" s="2"/>
      <c r="M120" s="30"/>
    </row>
    <row r="121" spans="1:13" s="4" customFormat="1">
      <c r="A121" s="20"/>
      <c r="G121" s="32"/>
      <c r="H121" s="6"/>
      <c r="I121" s="1"/>
      <c r="J121" s="2"/>
      <c r="K121" s="2"/>
      <c r="L121" s="2"/>
      <c r="M121" s="30"/>
    </row>
    <row r="122" spans="1:13" s="4" customFormat="1">
      <c r="A122" s="20"/>
      <c r="G122" s="32"/>
      <c r="H122" s="6"/>
      <c r="I122" s="1"/>
      <c r="J122" s="2"/>
      <c r="K122" s="2"/>
      <c r="L122" s="2"/>
      <c r="M122" s="30"/>
    </row>
    <row r="123" spans="1:13" s="4" customFormat="1">
      <c r="A123" s="20"/>
      <c r="G123" s="32"/>
      <c r="H123" s="6"/>
      <c r="I123" s="1"/>
      <c r="J123" s="2"/>
      <c r="K123" s="2"/>
      <c r="L123" s="2"/>
      <c r="M123" s="30"/>
    </row>
    <row r="124" spans="1:13" s="4" customFormat="1">
      <c r="A124" s="20"/>
      <c r="G124" s="32"/>
      <c r="H124" s="6"/>
      <c r="I124" s="1"/>
      <c r="J124" s="2"/>
      <c r="K124" s="2"/>
      <c r="L124" s="2"/>
      <c r="M124" s="30"/>
    </row>
    <row r="125" spans="1:13" s="4" customFormat="1">
      <c r="A125" s="20"/>
      <c r="G125" s="32"/>
      <c r="H125" s="6"/>
      <c r="I125" s="1"/>
      <c r="J125" s="2"/>
      <c r="K125" s="2"/>
      <c r="L125" s="2"/>
      <c r="M125" s="30"/>
    </row>
    <row r="126" spans="1:13" s="4" customFormat="1">
      <c r="A126" s="20"/>
      <c r="G126" s="32"/>
      <c r="H126" s="6"/>
      <c r="I126" s="1"/>
      <c r="J126" s="2"/>
      <c r="K126" s="2"/>
      <c r="L126" s="2"/>
      <c r="M126" s="30"/>
    </row>
    <row r="127" spans="1:13" s="4" customFormat="1">
      <c r="A127" s="20"/>
      <c r="G127" s="32"/>
      <c r="H127" s="6"/>
      <c r="I127" s="1"/>
      <c r="J127" s="2"/>
      <c r="K127" s="2"/>
      <c r="L127" s="2"/>
      <c r="M127" s="30"/>
    </row>
    <row r="128" spans="1:13" s="4" customFormat="1">
      <c r="A128" s="20"/>
      <c r="G128" s="32"/>
      <c r="H128" s="6"/>
      <c r="I128" s="1"/>
      <c r="J128" s="2"/>
      <c r="K128" s="2"/>
      <c r="L128" s="2"/>
      <c r="M128" s="30"/>
    </row>
    <row r="129" spans="1:13" s="4" customFormat="1">
      <c r="A129" s="20"/>
      <c r="G129" s="32"/>
      <c r="H129" s="6"/>
      <c r="I129" s="1"/>
      <c r="J129" s="2"/>
      <c r="K129" s="2"/>
      <c r="L129" s="2"/>
      <c r="M129" s="30"/>
    </row>
    <row r="130" spans="1:13" s="4" customFormat="1">
      <c r="A130" s="20"/>
      <c r="G130" s="32"/>
      <c r="H130" s="6"/>
      <c r="I130" s="1"/>
      <c r="J130" s="2"/>
      <c r="K130" s="2"/>
      <c r="L130" s="2"/>
      <c r="M130" s="30"/>
    </row>
    <row r="131" spans="1:13" s="4" customFormat="1">
      <c r="A131" s="20"/>
      <c r="G131" s="32"/>
      <c r="H131" s="6"/>
      <c r="I131" s="1"/>
      <c r="J131" s="2"/>
      <c r="K131" s="2"/>
      <c r="L131" s="2"/>
      <c r="M131" s="30"/>
    </row>
    <row r="132" spans="1:13" s="4" customFormat="1">
      <c r="A132" s="20"/>
      <c r="G132" s="32"/>
      <c r="H132" s="6"/>
      <c r="I132" s="1"/>
      <c r="J132" s="2"/>
      <c r="K132" s="2"/>
      <c r="L132" s="2"/>
      <c r="M132" s="30"/>
    </row>
    <row r="133" spans="1:13" s="4" customFormat="1">
      <c r="A133" s="20"/>
      <c r="G133" s="32"/>
      <c r="H133" s="6"/>
      <c r="I133" s="1"/>
      <c r="J133" s="2"/>
      <c r="K133" s="2"/>
      <c r="L133" s="2"/>
      <c r="M133" s="30"/>
    </row>
    <row r="134" spans="1:13" s="4" customFormat="1">
      <c r="A134" s="20"/>
      <c r="G134" s="32"/>
      <c r="H134" s="6"/>
      <c r="I134" s="1"/>
      <c r="J134" s="2"/>
      <c r="K134" s="2"/>
      <c r="L134" s="2"/>
      <c r="M134" s="30"/>
    </row>
    <row r="135" spans="1:13" s="4" customFormat="1">
      <c r="A135" s="20"/>
      <c r="G135" s="32"/>
      <c r="H135" s="6"/>
      <c r="I135" s="1"/>
      <c r="J135" s="2"/>
      <c r="K135" s="2"/>
      <c r="L135" s="2"/>
      <c r="M135" s="30"/>
    </row>
    <row r="136" spans="1:13" s="4" customFormat="1">
      <c r="A136" s="20"/>
      <c r="G136" s="32"/>
      <c r="H136" s="6"/>
      <c r="I136" s="1"/>
      <c r="J136" s="2"/>
      <c r="K136" s="2"/>
      <c r="L136" s="2"/>
      <c r="M136" s="30"/>
    </row>
    <row r="137" spans="1:13" s="4" customFormat="1">
      <c r="A137" s="20"/>
      <c r="G137" s="32"/>
      <c r="H137" s="6"/>
      <c r="I137" s="1"/>
      <c r="J137" s="2"/>
      <c r="K137" s="2"/>
      <c r="L137" s="2"/>
      <c r="M137" s="30"/>
    </row>
    <row r="138" spans="1:13" s="4" customFormat="1">
      <c r="A138" s="20"/>
      <c r="G138" s="32"/>
      <c r="H138" s="6"/>
      <c r="I138" s="1"/>
      <c r="J138" s="2"/>
      <c r="K138" s="2"/>
      <c r="L138" s="2"/>
      <c r="M138" s="30"/>
    </row>
    <row r="139" spans="1:13" s="4" customFormat="1">
      <c r="A139" s="20"/>
      <c r="G139" s="32"/>
      <c r="H139" s="6"/>
      <c r="I139" s="1"/>
      <c r="J139" s="2"/>
      <c r="K139" s="2"/>
      <c r="L139" s="2"/>
      <c r="M139" s="30"/>
    </row>
    <row r="140" spans="1:13" s="4" customFormat="1">
      <c r="A140" s="20"/>
      <c r="G140" s="32"/>
      <c r="H140" s="6"/>
      <c r="I140" s="1"/>
      <c r="J140" s="2"/>
      <c r="K140" s="2"/>
      <c r="L140" s="2"/>
      <c r="M140" s="30"/>
    </row>
    <row r="141" spans="1:13" s="4" customFormat="1">
      <c r="A141" s="20"/>
      <c r="G141" s="32"/>
      <c r="H141" s="6"/>
      <c r="I141" s="1"/>
      <c r="J141" s="2"/>
      <c r="K141" s="2"/>
      <c r="L141" s="2"/>
      <c r="M141" s="30"/>
    </row>
    <row r="142" spans="1:13" s="4" customFormat="1">
      <c r="A142" s="20"/>
      <c r="G142" s="32"/>
      <c r="H142" s="6"/>
      <c r="I142" s="1"/>
      <c r="J142" s="2"/>
      <c r="K142" s="2"/>
      <c r="L142" s="2"/>
      <c r="M142" s="30"/>
    </row>
    <row r="143" spans="1:13" s="4" customFormat="1">
      <c r="A143" s="20"/>
      <c r="G143" s="32"/>
      <c r="H143" s="6"/>
      <c r="I143" s="1"/>
      <c r="J143" s="2"/>
      <c r="K143" s="2"/>
      <c r="L143" s="2"/>
      <c r="M143" s="30"/>
    </row>
    <row r="144" spans="1:13" s="4" customFormat="1">
      <c r="A144" s="20"/>
      <c r="G144" s="32"/>
      <c r="H144" s="6"/>
      <c r="I144" s="1"/>
      <c r="J144" s="2"/>
      <c r="K144" s="2"/>
      <c r="L144" s="2"/>
      <c r="M144" s="30"/>
    </row>
    <row r="145" spans="1:13" s="4" customFormat="1">
      <c r="A145" s="20"/>
      <c r="G145" s="32"/>
      <c r="H145" s="6"/>
      <c r="I145" s="1"/>
      <c r="J145" s="2"/>
      <c r="K145" s="2"/>
      <c r="L145" s="2"/>
      <c r="M145" s="30"/>
    </row>
    <row r="146" spans="1:13" s="4" customFormat="1">
      <c r="A146" s="20"/>
      <c r="G146" s="32"/>
      <c r="H146" s="6"/>
      <c r="I146" s="1"/>
      <c r="J146" s="2"/>
      <c r="K146" s="2"/>
      <c r="L146" s="2"/>
      <c r="M146" s="30"/>
    </row>
    <row r="147" spans="1:13" s="4" customFormat="1">
      <c r="A147" s="20"/>
      <c r="G147" s="32"/>
      <c r="H147" s="6"/>
      <c r="I147" s="1"/>
      <c r="J147" s="2"/>
      <c r="K147" s="2"/>
      <c r="L147" s="2"/>
      <c r="M147" s="30"/>
    </row>
    <row r="148" spans="1:13" s="4" customFormat="1">
      <c r="A148" s="20"/>
      <c r="G148" s="32"/>
      <c r="H148" s="6"/>
      <c r="I148" s="1"/>
      <c r="J148" s="2"/>
      <c r="K148" s="2"/>
      <c r="L148" s="2"/>
      <c r="M148" s="30"/>
    </row>
    <row r="149" spans="1:13" s="4" customFormat="1">
      <c r="A149" s="20"/>
      <c r="G149" s="32"/>
      <c r="H149" s="6"/>
      <c r="I149" s="1"/>
      <c r="J149" s="2"/>
      <c r="K149" s="2"/>
      <c r="L149" s="2"/>
      <c r="M149" s="30"/>
    </row>
    <row r="150" spans="1:13" s="4" customFormat="1">
      <c r="A150" s="20"/>
      <c r="G150" s="32"/>
      <c r="H150" s="6"/>
      <c r="I150" s="1"/>
      <c r="J150" s="2"/>
      <c r="K150" s="2"/>
      <c r="L150" s="2"/>
      <c r="M150" s="30"/>
    </row>
    <row r="151" spans="1:13" s="4" customFormat="1">
      <c r="A151" s="20"/>
      <c r="G151" s="32"/>
      <c r="H151" s="6"/>
      <c r="I151" s="1"/>
      <c r="J151" s="2"/>
      <c r="K151" s="2"/>
      <c r="L151" s="2"/>
      <c r="M151" s="30"/>
    </row>
    <row r="152" spans="1:13" s="4" customFormat="1">
      <c r="A152" s="20"/>
      <c r="G152" s="32"/>
      <c r="H152" s="6"/>
      <c r="I152" s="1"/>
      <c r="J152" s="2"/>
      <c r="K152" s="2"/>
      <c r="L152" s="2"/>
      <c r="M152" s="30"/>
    </row>
    <row r="153" spans="1:13" s="4" customFormat="1">
      <c r="A153" s="20"/>
      <c r="G153" s="32"/>
      <c r="H153" s="6"/>
      <c r="I153" s="1"/>
      <c r="J153" s="2"/>
      <c r="K153" s="2"/>
      <c r="L153" s="2"/>
      <c r="M153" s="30"/>
    </row>
    <row r="154" spans="1:13" s="4" customFormat="1">
      <c r="A154" s="20"/>
      <c r="G154" s="32"/>
      <c r="H154" s="6"/>
      <c r="I154" s="1"/>
      <c r="J154" s="2"/>
      <c r="K154" s="2"/>
      <c r="L154" s="2"/>
      <c r="M154" s="30"/>
    </row>
    <row r="155" spans="1:13" s="4" customFormat="1">
      <c r="A155" s="20"/>
      <c r="G155" s="32"/>
      <c r="H155" s="6"/>
      <c r="I155" s="1"/>
      <c r="J155" s="2"/>
      <c r="K155" s="2"/>
      <c r="L155" s="2"/>
      <c r="M155" s="30"/>
    </row>
    <row r="156" spans="1:13" s="4" customFormat="1">
      <c r="A156" s="20"/>
      <c r="G156" s="32"/>
      <c r="H156" s="6"/>
      <c r="I156" s="1"/>
      <c r="J156" s="2"/>
      <c r="K156" s="2"/>
      <c r="L156" s="2"/>
      <c r="M156" s="30"/>
    </row>
    <row r="157" spans="1:13" s="4" customFormat="1">
      <c r="A157" s="20"/>
      <c r="G157" s="32"/>
      <c r="H157" s="6"/>
      <c r="I157" s="1"/>
      <c r="J157" s="2"/>
      <c r="K157" s="2"/>
      <c r="L157" s="2"/>
      <c r="M157" s="30"/>
    </row>
    <row r="158" spans="1:13" s="4" customFormat="1">
      <c r="A158" s="20"/>
      <c r="G158" s="32"/>
      <c r="H158" s="6"/>
      <c r="I158" s="1"/>
      <c r="J158" s="2"/>
      <c r="K158" s="2"/>
      <c r="L158" s="2"/>
      <c r="M158" s="30"/>
    </row>
    <row r="159" spans="1:13" s="4" customFormat="1">
      <c r="A159" s="20"/>
      <c r="G159" s="32"/>
      <c r="H159" s="6"/>
      <c r="I159" s="1"/>
      <c r="J159" s="2"/>
      <c r="K159" s="2"/>
      <c r="L159" s="2"/>
      <c r="M159" s="30"/>
    </row>
    <row r="160" spans="1:13" s="4" customFormat="1">
      <c r="A160" s="20"/>
      <c r="G160" s="32"/>
      <c r="H160" s="6"/>
      <c r="I160" s="1"/>
      <c r="J160" s="2"/>
      <c r="K160" s="2"/>
      <c r="L160" s="2"/>
      <c r="M160" s="30"/>
    </row>
    <row r="161" spans="1:13" s="4" customFormat="1">
      <c r="A161" s="20"/>
      <c r="G161" s="32"/>
      <c r="H161" s="6"/>
      <c r="I161" s="1"/>
      <c r="J161" s="2"/>
      <c r="K161" s="2"/>
      <c r="L161" s="2"/>
      <c r="M161" s="30"/>
    </row>
    <row r="162" spans="1:13" s="4" customFormat="1">
      <c r="A162" s="20"/>
      <c r="G162" s="32"/>
      <c r="H162" s="6"/>
      <c r="I162" s="1"/>
      <c r="J162" s="2"/>
      <c r="K162" s="2"/>
      <c r="L162" s="2"/>
      <c r="M162" s="30"/>
    </row>
    <row r="163" spans="1:13" s="4" customFormat="1">
      <c r="A163" s="20"/>
      <c r="G163" s="32"/>
      <c r="H163" s="6"/>
      <c r="I163" s="1"/>
      <c r="J163" s="2"/>
      <c r="K163" s="2"/>
      <c r="L163" s="2"/>
      <c r="M163" s="30"/>
    </row>
    <row r="164" spans="1:13" s="4" customFormat="1">
      <c r="A164" s="20"/>
      <c r="G164" s="32"/>
      <c r="H164" s="6"/>
      <c r="I164" s="1"/>
      <c r="J164" s="2"/>
      <c r="K164" s="2"/>
      <c r="L164" s="2"/>
      <c r="M164" s="30"/>
    </row>
    <row r="165" spans="1:13" s="4" customFormat="1">
      <c r="A165" s="20"/>
      <c r="G165" s="32"/>
      <c r="H165" s="6"/>
      <c r="I165" s="1"/>
      <c r="J165" s="2"/>
      <c r="K165" s="2"/>
      <c r="L165" s="2"/>
      <c r="M165" s="30"/>
    </row>
    <row r="166" spans="1:13" s="4" customFormat="1">
      <c r="A166" s="20"/>
      <c r="G166" s="32"/>
      <c r="H166" s="6"/>
      <c r="I166" s="1"/>
      <c r="J166" s="2"/>
      <c r="K166" s="2"/>
      <c r="L166" s="2"/>
      <c r="M166" s="30"/>
    </row>
    <row r="167" spans="1:13" s="4" customFormat="1">
      <c r="A167" s="20"/>
      <c r="G167" s="32"/>
      <c r="H167" s="6"/>
      <c r="I167" s="1"/>
      <c r="J167" s="2"/>
      <c r="K167" s="2"/>
      <c r="L167" s="2"/>
      <c r="M167" s="30"/>
    </row>
    <row r="168" spans="1:13" s="4" customFormat="1">
      <c r="A168" s="20"/>
      <c r="G168" s="32"/>
      <c r="H168" s="6"/>
      <c r="I168" s="1"/>
      <c r="J168" s="2"/>
      <c r="K168" s="2"/>
      <c r="L168" s="2"/>
      <c r="M168" s="30"/>
    </row>
    <row r="169" spans="1:13" s="4" customFormat="1">
      <c r="A169" s="20"/>
      <c r="G169" s="32"/>
      <c r="H169" s="6"/>
      <c r="I169" s="1"/>
      <c r="J169" s="2"/>
      <c r="K169" s="2"/>
      <c r="L169" s="2"/>
      <c r="M169" s="30"/>
    </row>
    <row r="170" spans="1:13" s="4" customFormat="1">
      <c r="A170" s="20"/>
      <c r="G170" s="32"/>
      <c r="H170" s="6"/>
      <c r="I170" s="1"/>
      <c r="J170" s="2"/>
      <c r="K170" s="2"/>
      <c r="L170" s="2"/>
      <c r="M170" s="30"/>
    </row>
    <row r="171" spans="1:13" s="4" customFormat="1">
      <c r="A171" s="20"/>
      <c r="G171" s="32"/>
      <c r="H171" s="6"/>
      <c r="I171" s="1"/>
      <c r="J171" s="2"/>
      <c r="K171" s="2"/>
      <c r="L171" s="2"/>
      <c r="M171" s="30"/>
    </row>
    <row r="172" spans="1:13" s="4" customFormat="1">
      <c r="A172" s="20"/>
      <c r="G172" s="32"/>
      <c r="H172" s="6"/>
      <c r="I172" s="1"/>
      <c r="J172" s="2"/>
      <c r="K172" s="2"/>
      <c r="L172" s="2"/>
      <c r="M172" s="30"/>
    </row>
    <row r="173" spans="1:13" s="4" customFormat="1">
      <c r="A173" s="20"/>
      <c r="G173" s="32"/>
      <c r="H173" s="6"/>
      <c r="I173" s="1"/>
      <c r="J173" s="2"/>
      <c r="K173" s="2"/>
      <c r="L173" s="2"/>
      <c r="M173" s="30"/>
    </row>
    <row r="174" spans="1:13" s="4" customFormat="1">
      <c r="A174" s="20"/>
      <c r="G174" s="32"/>
      <c r="H174" s="6"/>
      <c r="I174" s="1"/>
      <c r="J174" s="2"/>
      <c r="K174" s="2"/>
      <c r="L174" s="2"/>
      <c r="M174" s="30"/>
    </row>
    <row r="175" spans="1:13" s="4" customFormat="1">
      <c r="A175" s="20"/>
      <c r="G175" s="32"/>
      <c r="H175" s="6"/>
      <c r="I175" s="1"/>
      <c r="J175" s="2"/>
      <c r="K175" s="2"/>
      <c r="L175" s="2"/>
      <c r="M175" s="30"/>
    </row>
    <row r="176" spans="1:13" s="4" customFormat="1">
      <c r="A176" s="20"/>
      <c r="G176" s="32"/>
      <c r="H176" s="6"/>
      <c r="I176" s="1"/>
      <c r="J176" s="2"/>
      <c r="K176" s="2"/>
      <c r="L176" s="2"/>
      <c r="M176" s="30"/>
    </row>
    <row r="177" spans="1:13" s="4" customFormat="1">
      <c r="A177" s="20"/>
      <c r="G177" s="32"/>
      <c r="H177" s="6"/>
      <c r="I177" s="1"/>
      <c r="J177" s="2"/>
      <c r="K177" s="2"/>
      <c r="L177" s="2"/>
      <c r="M177" s="30"/>
    </row>
    <row r="178" spans="1:13" s="4" customFormat="1">
      <c r="A178" s="20"/>
      <c r="G178" s="32"/>
      <c r="H178" s="6"/>
      <c r="I178" s="1"/>
      <c r="J178" s="2"/>
      <c r="K178" s="2"/>
      <c r="L178" s="2"/>
      <c r="M178" s="30"/>
    </row>
    <row r="179" spans="1:13" s="4" customFormat="1">
      <c r="A179" s="20"/>
      <c r="G179" s="32"/>
      <c r="H179" s="6"/>
      <c r="I179" s="1"/>
      <c r="J179" s="2"/>
      <c r="K179" s="2"/>
      <c r="L179" s="2"/>
      <c r="M179" s="30"/>
    </row>
    <row r="180" spans="1:13" s="4" customFormat="1">
      <c r="A180" s="20"/>
      <c r="G180" s="32"/>
      <c r="H180" s="6"/>
      <c r="I180" s="1"/>
      <c r="J180" s="2"/>
      <c r="K180" s="2"/>
      <c r="L180" s="2"/>
      <c r="M180" s="30"/>
    </row>
    <row r="181" spans="1:13" s="4" customFormat="1">
      <c r="A181" s="20"/>
      <c r="G181" s="32"/>
      <c r="H181" s="6"/>
      <c r="I181" s="1"/>
      <c r="J181" s="2"/>
      <c r="K181" s="2"/>
      <c r="L181" s="2"/>
      <c r="M181" s="30"/>
    </row>
    <row r="182" spans="1:13" s="4" customFormat="1">
      <c r="A182" s="20"/>
      <c r="G182" s="32"/>
      <c r="H182" s="6"/>
      <c r="I182" s="1"/>
      <c r="J182" s="2"/>
      <c r="K182" s="2"/>
      <c r="L182" s="2"/>
      <c r="M182" s="30"/>
    </row>
    <row r="183" spans="1:13" s="4" customFormat="1">
      <c r="A183" s="20"/>
      <c r="G183" s="32"/>
      <c r="H183" s="6"/>
      <c r="I183" s="1"/>
      <c r="J183" s="2"/>
      <c r="K183" s="2"/>
      <c r="L183" s="2"/>
      <c r="M183" s="30"/>
    </row>
    <row r="184" spans="1:13" s="4" customFormat="1">
      <c r="A184" s="20"/>
      <c r="G184" s="32"/>
      <c r="H184" s="6"/>
      <c r="I184" s="1"/>
      <c r="J184" s="2"/>
      <c r="K184" s="2"/>
      <c r="L184" s="2"/>
      <c r="M184" s="30"/>
    </row>
    <row r="185" spans="1:13" s="4" customFormat="1">
      <c r="A185" s="20"/>
      <c r="G185" s="32"/>
      <c r="H185" s="6"/>
      <c r="I185" s="1"/>
      <c r="J185" s="2"/>
      <c r="K185" s="2"/>
      <c r="L185" s="2"/>
      <c r="M185" s="30"/>
    </row>
    <row r="186" spans="1:13" s="4" customFormat="1">
      <c r="A186" s="20"/>
      <c r="G186" s="32"/>
      <c r="H186" s="6"/>
      <c r="I186" s="1"/>
      <c r="J186" s="2"/>
      <c r="K186" s="2"/>
      <c r="L186" s="2"/>
      <c r="M186" s="30"/>
    </row>
    <row r="187" spans="1:13" s="4" customFormat="1">
      <c r="A187" s="20"/>
      <c r="G187" s="32"/>
      <c r="H187" s="6"/>
      <c r="I187" s="1"/>
      <c r="J187" s="2"/>
      <c r="K187" s="2"/>
      <c r="L187" s="2"/>
      <c r="M187" s="30"/>
    </row>
    <row r="188" spans="1:13" s="4" customFormat="1">
      <c r="A188" s="20"/>
      <c r="G188" s="32"/>
      <c r="H188" s="6"/>
      <c r="I188" s="1"/>
      <c r="J188" s="2"/>
      <c r="K188" s="2"/>
      <c r="L188" s="2"/>
      <c r="M188" s="30"/>
    </row>
    <row r="189" spans="1:13" s="4" customFormat="1">
      <c r="A189" s="20"/>
      <c r="G189" s="32"/>
      <c r="H189" s="6"/>
      <c r="I189" s="1"/>
      <c r="J189" s="2"/>
      <c r="K189" s="2"/>
      <c r="L189" s="2"/>
      <c r="M189" s="30"/>
    </row>
    <row r="190" spans="1:13" s="4" customFormat="1">
      <c r="A190" s="20"/>
      <c r="G190" s="32"/>
      <c r="H190" s="6"/>
      <c r="I190" s="1"/>
      <c r="J190" s="2"/>
      <c r="K190" s="2"/>
      <c r="L190" s="2"/>
      <c r="M190" s="30"/>
    </row>
    <row r="191" spans="1:13" s="4" customFormat="1">
      <c r="A191" s="20"/>
      <c r="G191" s="32"/>
      <c r="H191" s="6"/>
      <c r="I191" s="1"/>
      <c r="J191" s="2"/>
      <c r="K191" s="2"/>
      <c r="L191" s="2"/>
      <c r="M191" s="30"/>
    </row>
    <row r="192" spans="1:13" s="4" customFormat="1">
      <c r="A192" s="20"/>
      <c r="G192" s="32"/>
      <c r="H192" s="6"/>
      <c r="I192" s="1"/>
      <c r="J192" s="2"/>
      <c r="K192" s="2"/>
      <c r="L192" s="2"/>
      <c r="M192" s="30"/>
    </row>
    <row r="193" spans="1:13" s="4" customFormat="1">
      <c r="A193" s="20"/>
      <c r="G193" s="32"/>
      <c r="H193" s="6"/>
      <c r="I193" s="1"/>
      <c r="J193" s="2"/>
      <c r="K193" s="2"/>
      <c r="L193" s="2"/>
      <c r="M193" s="30"/>
    </row>
    <row r="194" spans="1:13" s="4" customFormat="1">
      <c r="A194" s="20"/>
      <c r="G194" s="32"/>
      <c r="H194" s="6"/>
      <c r="I194" s="1"/>
      <c r="J194" s="2"/>
      <c r="K194" s="2"/>
      <c r="L194" s="2"/>
      <c r="M194" s="30"/>
    </row>
    <row r="195" spans="1:13" s="4" customFormat="1">
      <c r="A195" s="20"/>
      <c r="G195" s="32"/>
      <c r="H195" s="6"/>
      <c r="I195" s="1"/>
      <c r="J195" s="2"/>
      <c r="K195" s="2"/>
      <c r="L195" s="2"/>
      <c r="M195" s="30"/>
    </row>
    <row r="196" spans="1:13" s="4" customFormat="1">
      <c r="A196" s="20"/>
      <c r="G196" s="32"/>
      <c r="H196" s="6"/>
      <c r="I196" s="1"/>
      <c r="J196" s="2"/>
      <c r="K196" s="2"/>
      <c r="L196" s="2"/>
      <c r="M196" s="30"/>
    </row>
    <row r="197" spans="1:13" s="4" customFormat="1">
      <c r="A197" s="20"/>
      <c r="G197" s="32"/>
      <c r="H197" s="6"/>
      <c r="I197" s="1"/>
      <c r="J197" s="2"/>
      <c r="K197" s="2"/>
      <c r="L197" s="2"/>
      <c r="M197" s="30"/>
    </row>
    <row r="198" spans="1:13" s="4" customFormat="1">
      <c r="A198" s="20"/>
      <c r="G198" s="32"/>
      <c r="H198" s="6"/>
      <c r="I198" s="1"/>
      <c r="J198" s="2"/>
      <c r="K198" s="2"/>
      <c r="L198" s="2"/>
      <c r="M198" s="30"/>
    </row>
    <row r="199" spans="1:13" s="4" customFormat="1">
      <c r="A199" s="20"/>
      <c r="G199" s="32"/>
      <c r="H199" s="6"/>
      <c r="I199" s="1"/>
      <c r="J199" s="2"/>
      <c r="K199" s="2"/>
      <c r="L199" s="2"/>
      <c r="M199" s="30"/>
    </row>
    <row r="200" spans="1:13" s="4" customFormat="1">
      <c r="A200" s="20"/>
      <c r="G200" s="32"/>
      <c r="H200" s="6"/>
      <c r="I200" s="1"/>
      <c r="J200" s="2"/>
      <c r="K200" s="2"/>
      <c r="L200" s="2"/>
      <c r="M200" s="30"/>
    </row>
    <row r="201" spans="1:13" s="4" customFormat="1">
      <c r="A201" s="20"/>
      <c r="G201" s="32"/>
      <c r="H201" s="6"/>
      <c r="I201" s="1"/>
      <c r="J201" s="2"/>
      <c r="K201" s="2"/>
      <c r="L201" s="2"/>
      <c r="M201" s="30"/>
    </row>
    <row r="202" spans="1:13" s="4" customFormat="1">
      <c r="A202" s="20"/>
      <c r="G202" s="32"/>
      <c r="H202" s="6"/>
      <c r="I202" s="1"/>
      <c r="J202" s="2"/>
      <c r="K202" s="2"/>
      <c r="L202" s="2"/>
      <c r="M202" s="30"/>
    </row>
    <row r="203" spans="1:13" s="4" customFormat="1">
      <c r="A203" s="20"/>
      <c r="G203" s="32"/>
      <c r="H203" s="6"/>
      <c r="I203" s="1"/>
      <c r="J203" s="2"/>
      <c r="K203" s="2"/>
      <c r="L203" s="2"/>
      <c r="M203" s="30"/>
    </row>
    <row r="204" spans="1:13" s="4" customFormat="1">
      <c r="A204" s="20"/>
      <c r="G204" s="32"/>
      <c r="H204" s="6"/>
      <c r="I204" s="1"/>
      <c r="J204" s="2"/>
      <c r="K204" s="2"/>
      <c r="L204" s="2"/>
      <c r="M204" s="30"/>
    </row>
    <row r="205" spans="1:13" s="4" customFormat="1">
      <c r="A205" s="20"/>
      <c r="G205" s="32"/>
      <c r="H205" s="6"/>
      <c r="I205" s="1"/>
      <c r="J205" s="2"/>
      <c r="K205" s="2"/>
      <c r="L205" s="2"/>
      <c r="M205" s="30"/>
    </row>
    <row r="206" spans="1:13" s="4" customFormat="1">
      <c r="A206" s="20"/>
      <c r="G206" s="32"/>
      <c r="H206" s="6"/>
      <c r="I206" s="1"/>
      <c r="J206" s="2"/>
      <c r="K206" s="2"/>
      <c r="L206" s="2"/>
      <c r="M206" s="30"/>
    </row>
    <row r="207" spans="1:13" s="4" customFormat="1">
      <c r="A207" s="20"/>
      <c r="G207" s="32"/>
      <c r="H207" s="6"/>
      <c r="I207" s="1"/>
      <c r="J207" s="2"/>
      <c r="K207" s="2"/>
      <c r="L207" s="2"/>
      <c r="M207" s="30"/>
    </row>
    <row r="208" spans="1:13" s="4" customFormat="1">
      <c r="A208" s="20"/>
      <c r="G208" s="32"/>
      <c r="H208" s="6"/>
      <c r="I208" s="1"/>
      <c r="J208" s="2"/>
      <c r="K208" s="2"/>
      <c r="L208" s="2"/>
      <c r="M208" s="30"/>
    </row>
    <row r="209" spans="1:13" s="4" customFormat="1">
      <c r="A209" s="20"/>
      <c r="G209" s="32"/>
      <c r="H209" s="6"/>
      <c r="I209" s="1"/>
      <c r="J209" s="2"/>
      <c r="K209" s="2"/>
      <c r="L209" s="2"/>
      <c r="M209" s="30"/>
    </row>
    <row r="210" spans="1:13" s="4" customFormat="1">
      <c r="A210" s="20"/>
      <c r="G210" s="32"/>
      <c r="H210" s="6"/>
      <c r="I210" s="1"/>
      <c r="J210" s="2"/>
      <c r="K210" s="2"/>
      <c r="L210" s="2"/>
      <c r="M210" s="30"/>
    </row>
    <row r="211" spans="1:13" s="4" customFormat="1">
      <c r="A211" s="20"/>
      <c r="G211" s="32"/>
      <c r="H211" s="6"/>
      <c r="I211" s="1"/>
      <c r="J211" s="2"/>
      <c r="K211" s="2"/>
      <c r="L211" s="2"/>
      <c r="M211" s="30"/>
    </row>
    <row r="212" spans="1:13" s="4" customFormat="1">
      <c r="A212" s="20"/>
      <c r="G212" s="32"/>
      <c r="H212" s="6"/>
      <c r="I212" s="1"/>
      <c r="J212" s="2"/>
      <c r="K212" s="2"/>
      <c r="L212" s="2"/>
      <c r="M212" s="30"/>
    </row>
    <row r="213" spans="1:13" s="4" customFormat="1">
      <c r="A213" s="20"/>
      <c r="G213" s="32"/>
      <c r="H213" s="6"/>
      <c r="I213" s="1"/>
      <c r="J213" s="2"/>
      <c r="K213" s="2"/>
      <c r="L213" s="2"/>
      <c r="M213" s="30"/>
    </row>
    <row r="214" spans="1:13" s="4" customFormat="1">
      <c r="A214" s="20"/>
      <c r="G214" s="32"/>
      <c r="H214" s="6"/>
      <c r="I214" s="1"/>
      <c r="J214" s="2"/>
      <c r="K214" s="2"/>
      <c r="L214" s="2"/>
      <c r="M214" s="30"/>
    </row>
    <row r="215" spans="1:13" s="4" customFormat="1">
      <c r="A215" s="20"/>
      <c r="G215" s="32"/>
      <c r="H215" s="6"/>
      <c r="I215" s="1"/>
      <c r="J215" s="2"/>
      <c r="K215" s="2"/>
      <c r="L215" s="2"/>
      <c r="M215" s="30"/>
    </row>
    <row r="216" spans="1:13" s="4" customFormat="1">
      <c r="A216" s="20"/>
      <c r="G216" s="32"/>
      <c r="H216" s="6"/>
      <c r="I216" s="1"/>
      <c r="J216" s="2"/>
      <c r="K216" s="2"/>
      <c r="L216" s="2"/>
      <c r="M216" s="30"/>
    </row>
    <row r="217" spans="1:13" s="4" customFormat="1">
      <c r="A217" s="20"/>
      <c r="G217" s="32"/>
      <c r="H217" s="6"/>
      <c r="I217" s="1"/>
      <c r="J217" s="2"/>
      <c r="K217" s="2"/>
      <c r="L217" s="2"/>
      <c r="M217" s="30"/>
    </row>
    <row r="218" spans="1:13" s="4" customFormat="1">
      <c r="A218" s="20"/>
      <c r="G218" s="32"/>
      <c r="H218" s="6"/>
      <c r="I218" s="1"/>
      <c r="J218" s="2"/>
      <c r="K218" s="2"/>
      <c r="L218" s="2"/>
      <c r="M218" s="30"/>
    </row>
    <row r="219" spans="1:13" s="4" customFormat="1">
      <c r="A219" s="20"/>
      <c r="G219" s="32"/>
      <c r="H219" s="6"/>
      <c r="I219" s="1"/>
      <c r="J219" s="2"/>
      <c r="K219" s="2"/>
      <c r="L219" s="2"/>
      <c r="M219" s="30"/>
    </row>
    <row r="220" spans="1:13" s="4" customFormat="1">
      <c r="A220" s="20"/>
      <c r="G220" s="32"/>
      <c r="H220" s="6"/>
      <c r="I220" s="1"/>
      <c r="J220" s="2"/>
      <c r="K220" s="2"/>
      <c r="L220" s="2"/>
      <c r="M220" s="30"/>
    </row>
    <row r="221" spans="1:13" s="4" customFormat="1">
      <c r="A221" s="20"/>
      <c r="G221" s="32"/>
      <c r="H221" s="6"/>
      <c r="I221" s="1"/>
      <c r="J221" s="2"/>
      <c r="K221" s="2"/>
      <c r="L221" s="2"/>
      <c r="M221" s="30"/>
    </row>
    <row r="222" spans="1:13" s="4" customFormat="1">
      <c r="A222" s="20"/>
      <c r="G222" s="32"/>
      <c r="H222" s="6"/>
      <c r="I222" s="1"/>
      <c r="J222" s="2"/>
      <c r="K222" s="2"/>
      <c r="L222" s="2"/>
      <c r="M222" s="30"/>
    </row>
    <row r="223" spans="1:13" s="4" customFormat="1">
      <c r="A223" s="20"/>
      <c r="G223" s="32"/>
      <c r="H223" s="6"/>
      <c r="I223" s="1"/>
      <c r="J223" s="2"/>
      <c r="K223" s="2"/>
      <c r="L223" s="2"/>
      <c r="M223" s="30"/>
    </row>
    <row r="224" spans="1:13" s="4" customFormat="1">
      <c r="A224" s="20"/>
      <c r="G224" s="32"/>
      <c r="H224" s="6"/>
      <c r="I224" s="1"/>
      <c r="J224" s="2"/>
      <c r="K224" s="2"/>
      <c r="L224" s="2"/>
      <c r="M224" s="30"/>
    </row>
    <row r="225" spans="1:13" s="4" customFormat="1">
      <c r="A225" s="20"/>
      <c r="G225" s="32"/>
      <c r="H225" s="6"/>
      <c r="I225" s="1"/>
      <c r="J225" s="2"/>
      <c r="K225" s="2"/>
      <c r="L225" s="2"/>
      <c r="M225" s="30"/>
    </row>
    <row r="226" spans="1:13" s="4" customFormat="1">
      <c r="A226" s="20"/>
      <c r="G226" s="32"/>
      <c r="H226" s="6"/>
      <c r="I226" s="1"/>
      <c r="J226" s="2"/>
      <c r="K226" s="2"/>
      <c r="L226" s="2"/>
      <c r="M226" s="30"/>
    </row>
    <row r="227" spans="1:13" s="4" customFormat="1">
      <c r="A227" s="20"/>
      <c r="G227" s="32"/>
      <c r="H227" s="6"/>
      <c r="I227" s="1"/>
      <c r="J227" s="2"/>
      <c r="K227" s="2"/>
      <c r="L227" s="2"/>
      <c r="M227" s="30"/>
    </row>
    <row r="228" spans="1:13" s="4" customFormat="1">
      <c r="A228" s="20"/>
      <c r="G228" s="32"/>
      <c r="H228" s="6"/>
      <c r="I228" s="1"/>
      <c r="J228" s="2"/>
      <c r="K228" s="2"/>
      <c r="L228" s="2"/>
      <c r="M228" s="30"/>
    </row>
    <row r="229" spans="1:13" s="4" customFormat="1">
      <c r="A229" s="20"/>
      <c r="G229" s="32"/>
      <c r="H229" s="6"/>
      <c r="I229" s="1"/>
      <c r="J229" s="2"/>
      <c r="K229" s="2"/>
      <c r="L229" s="2"/>
      <c r="M229" s="30"/>
    </row>
    <row r="230" spans="1:13" s="4" customFormat="1">
      <c r="A230" s="20"/>
      <c r="G230" s="32"/>
      <c r="H230" s="6"/>
      <c r="I230" s="1"/>
      <c r="J230" s="2"/>
      <c r="K230" s="2"/>
      <c r="L230" s="2"/>
      <c r="M230" s="30"/>
    </row>
    <row r="231" spans="1:13" s="4" customFormat="1">
      <c r="A231" s="20"/>
      <c r="G231" s="32"/>
      <c r="H231" s="6"/>
      <c r="I231" s="1"/>
      <c r="J231" s="2"/>
      <c r="K231" s="2"/>
      <c r="L231" s="2"/>
      <c r="M231" s="30"/>
    </row>
    <row r="232" spans="1:13" s="4" customFormat="1">
      <c r="A232" s="20"/>
      <c r="G232" s="32"/>
      <c r="H232" s="6"/>
      <c r="I232" s="1"/>
      <c r="J232" s="2"/>
      <c r="K232" s="2"/>
      <c r="L232" s="2"/>
      <c r="M232" s="30"/>
    </row>
    <row r="233" spans="1:13" s="4" customFormat="1">
      <c r="A233" s="20"/>
      <c r="G233" s="32"/>
      <c r="H233" s="6"/>
      <c r="I233" s="1"/>
      <c r="J233" s="2"/>
      <c r="K233" s="2"/>
      <c r="L233" s="2"/>
      <c r="M233" s="30"/>
    </row>
    <row r="234" spans="1:13" s="4" customFormat="1">
      <c r="A234" s="20"/>
      <c r="G234" s="32"/>
      <c r="H234" s="6"/>
      <c r="I234" s="1"/>
      <c r="J234" s="2"/>
      <c r="K234" s="2"/>
      <c r="L234" s="2"/>
      <c r="M234" s="30"/>
    </row>
    <row r="235" spans="1:13" s="4" customFormat="1">
      <c r="A235" s="20"/>
      <c r="G235" s="32"/>
      <c r="H235" s="6"/>
      <c r="I235" s="1"/>
      <c r="J235" s="2"/>
      <c r="K235" s="2"/>
      <c r="L235" s="2"/>
      <c r="M235" s="30"/>
    </row>
    <row r="236" spans="1:13" s="4" customFormat="1">
      <c r="A236" s="20"/>
      <c r="G236" s="32"/>
      <c r="H236" s="6"/>
      <c r="I236" s="1"/>
      <c r="J236" s="2"/>
      <c r="K236" s="2"/>
      <c r="L236" s="2"/>
      <c r="M236" s="30"/>
    </row>
    <row r="237" spans="1:13" s="4" customFormat="1">
      <c r="A237" s="20"/>
      <c r="G237" s="32"/>
      <c r="H237" s="6"/>
      <c r="I237" s="1"/>
      <c r="J237" s="2"/>
      <c r="K237" s="2"/>
      <c r="L237" s="2"/>
      <c r="M237" s="30"/>
    </row>
    <row r="238" spans="1:13" s="4" customFormat="1">
      <c r="A238" s="20"/>
      <c r="G238" s="32"/>
      <c r="H238" s="6"/>
      <c r="I238" s="1"/>
      <c r="J238" s="2"/>
      <c r="K238" s="2"/>
      <c r="L238" s="2"/>
      <c r="M238" s="30"/>
    </row>
    <row r="239" spans="1:13" s="4" customFormat="1">
      <c r="A239" s="20"/>
      <c r="G239" s="32"/>
      <c r="H239" s="6"/>
      <c r="I239" s="1"/>
      <c r="J239" s="2"/>
      <c r="K239" s="2"/>
      <c r="L239" s="2"/>
      <c r="M239" s="30"/>
    </row>
    <row r="240" spans="1:13" s="4" customFormat="1">
      <c r="A240" s="20"/>
      <c r="G240" s="32"/>
      <c r="H240" s="6"/>
      <c r="I240" s="1"/>
      <c r="J240" s="2"/>
      <c r="K240" s="2"/>
      <c r="L240" s="2"/>
      <c r="M240" s="30"/>
    </row>
    <row r="241" spans="1:13" s="4" customFormat="1">
      <c r="A241" s="20"/>
      <c r="G241" s="32"/>
      <c r="H241" s="6"/>
      <c r="I241" s="1"/>
      <c r="J241" s="2"/>
      <c r="K241" s="2"/>
      <c r="L241" s="2"/>
      <c r="M241" s="30"/>
    </row>
    <row r="242" spans="1:13" s="4" customFormat="1">
      <c r="A242" s="20"/>
      <c r="G242" s="32"/>
      <c r="H242" s="6"/>
      <c r="I242" s="1"/>
      <c r="J242" s="2"/>
      <c r="K242" s="2"/>
      <c r="L242" s="2"/>
      <c r="M242" s="30"/>
    </row>
    <row r="243" spans="1:13" s="4" customFormat="1">
      <c r="A243" s="20"/>
      <c r="G243" s="32"/>
      <c r="H243" s="6"/>
      <c r="I243" s="1"/>
      <c r="J243" s="2"/>
      <c r="K243" s="2"/>
      <c r="L243" s="2"/>
      <c r="M243" s="30"/>
    </row>
    <row r="244" spans="1:13" s="4" customFormat="1">
      <c r="A244" s="20"/>
      <c r="G244" s="32"/>
      <c r="H244" s="6"/>
      <c r="I244" s="1"/>
      <c r="J244" s="2"/>
      <c r="K244" s="2"/>
      <c r="L244" s="2"/>
      <c r="M244" s="30"/>
    </row>
    <row r="245" spans="1:13" s="4" customFormat="1">
      <c r="A245" s="20"/>
      <c r="G245" s="32"/>
      <c r="H245" s="6"/>
      <c r="I245" s="1"/>
      <c r="J245" s="2"/>
      <c r="K245" s="2"/>
      <c r="L245" s="2"/>
      <c r="M245" s="30"/>
    </row>
    <row r="246" spans="1:13" s="4" customFormat="1">
      <c r="A246" s="20"/>
      <c r="G246" s="32"/>
      <c r="H246" s="6"/>
      <c r="I246" s="1"/>
      <c r="J246" s="2"/>
      <c r="K246" s="2"/>
      <c r="L246" s="2"/>
      <c r="M246" s="30"/>
    </row>
    <row r="247" spans="1:13" s="4" customFormat="1">
      <c r="A247" s="20"/>
      <c r="G247" s="32"/>
      <c r="H247" s="6"/>
      <c r="I247" s="1"/>
      <c r="J247" s="2"/>
      <c r="K247" s="2"/>
      <c r="L247" s="2"/>
      <c r="M247" s="30"/>
    </row>
    <row r="248" spans="1:13" s="4" customFormat="1">
      <c r="A248" s="20"/>
      <c r="G248" s="32"/>
      <c r="H248" s="6"/>
      <c r="I248" s="1"/>
      <c r="J248" s="2"/>
      <c r="K248" s="2"/>
      <c r="L248" s="2"/>
      <c r="M248" s="30"/>
    </row>
    <row r="249" spans="1:13" s="4" customFormat="1">
      <c r="A249" s="20"/>
      <c r="G249" s="32"/>
      <c r="H249" s="6"/>
      <c r="I249" s="1"/>
      <c r="J249" s="2"/>
      <c r="K249" s="2"/>
      <c r="L249" s="2"/>
      <c r="M249" s="30"/>
    </row>
    <row r="250" spans="1:13" s="4" customFormat="1">
      <c r="A250" s="20"/>
      <c r="G250" s="32"/>
      <c r="H250" s="6"/>
      <c r="I250" s="1"/>
      <c r="J250" s="2"/>
      <c r="K250" s="2"/>
      <c r="L250" s="2"/>
      <c r="M250" s="30"/>
    </row>
  </sheetData>
  <sheetProtection selectLockedCells="1"/>
  <protectedRanges>
    <protectedRange sqref="I4:I39" name="Range1"/>
  </protectedRanges>
  <mergeCells count="68">
    <mergeCell ref="B8:B10"/>
    <mergeCell ref="C8:C10"/>
    <mergeCell ref="D9:D10"/>
    <mergeCell ref="B4:B7"/>
    <mergeCell ref="C4:C5"/>
    <mergeCell ref="D4:D5"/>
    <mergeCell ref="E8:E10"/>
    <mergeCell ref="F8:F10"/>
    <mergeCell ref="F4:F5"/>
    <mergeCell ref="C6:C7"/>
    <mergeCell ref="D6:D7"/>
    <mergeCell ref="E6:E7"/>
    <mergeCell ref="F6:F7"/>
    <mergeCell ref="E4:E5"/>
    <mergeCell ref="F18:F21"/>
    <mergeCell ref="B22:B24"/>
    <mergeCell ref="C22:C23"/>
    <mergeCell ref="D22:D23"/>
    <mergeCell ref="E22:E23"/>
    <mergeCell ref="F22:F23"/>
    <mergeCell ref="B11:B21"/>
    <mergeCell ref="C11:C14"/>
    <mergeCell ref="E11:E14"/>
    <mergeCell ref="F11:F14"/>
    <mergeCell ref="C15:C17"/>
    <mergeCell ref="E15:E17"/>
    <mergeCell ref="F15:F17"/>
    <mergeCell ref="C18:C21"/>
    <mergeCell ref="E18:E21"/>
    <mergeCell ref="D13:D14"/>
    <mergeCell ref="E25:E27"/>
    <mergeCell ref="F25:F27"/>
    <mergeCell ref="C28:C32"/>
    <mergeCell ref="E28:E32"/>
    <mergeCell ref="F28:F32"/>
    <mergeCell ref="E33:E36"/>
    <mergeCell ref="F33:F36"/>
    <mergeCell ref="H33:H34"/>
    <mergeCell ref="C37:C39"/>
    <mergeCell ref="E37:E39"/>
    <mergeCell ref="F37:F39"/>
    <mergeCell ref="G33:G34"/>
    <mergeCell ref="G28:G30"/>
    <mergeCell ref="J28:J30"/>
    <mergeCell ref="H28:H30"/>
    <mergeCell ref="M4:M39"/>
    <mergeCell ref="L4:L39"/>
    <mergeCell ref="K4:K7"/>
    <mergeCell ref="K8:K10"/>
    <mergeCell ref="K11:K21"/>
    <mergeCell ref="K22:K24"/>
    <mergeCell ref="K25:K39"/>
    <mergeCell ref="A1:M1"/>
    <mergeCell ref="A2:M2"/>
    <mergeCell ref="G26:G27"/>
    <mergeCell ref="H26:H27"/>
    <mergeCell ref="J26:J27"/>
    <mergeCell ref="A4:A7"/>
    <mergeCell ref="A8:A10"/>
    <mergeCell ref="A11:A21"/>
    <mergeCell ref="A22:A24"/>
    <mergeCell ref="A25:A39"/>
    <mergeCell ref="D16:D17"/>
    <mergeCell ref="D20:D21"/>
    <mergeCell ref="B25:B39"/>
    <mergeCell ref="D38:D39"/>
    <mergeCell ref="C33:C36"/>
    <mergeCell ref="C25:C27"/>
  </mergeCells>
  <conditionalFormatting sqref="I4:I39">
    <cfRule type="cellIs" dxfId="11" priority="2" operator="equal">
      <formula>"Y"</formula>
    </cfRule>
    <cfRule type="cellIs" dxfId="10" priority="3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6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  <rowBreaks count="2" manualBreakCount="2">
    <brk id="10" max="16383" man="1"/>
    <brk id="2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226"/>
  <sheetViews>
    <sheetView showGridLines="0" zoomScaleNormal="100" workbookViewId="0">
      <selection activeCell="N3" sqref="N3"/>
    </sheetView>
  </sheetViews>
  <sheetFormatPr defaultColWidth="9" defaultRowHeight="12.75"/>
  <cols>
    <col min="1" max="1" width="5.5703125" style="26" customWidth="1"/>
    <col min="2" max="3" width="10.5703125" style="23" customWidth="1"/>
    <col min="4" max="4" width="30.5703125" style="23" customWidth="1"/>
    <col min="5" max="5" width="10.5703125" style="23" customWidth="1"/>
    <col min="6" max="6" width="10.5703125" style="38" customWidth="1"/>
    <col min="7" max="7" width="30.5703125" style="33" customWidth="1"/>
    <col min="8" max="8" width="5.5703125" style="36" customWidth="1"/>
    <col min="9" max="9" width="8.5703125" style="22" customWidth="1"/>
    <col min="10" max="12" width="10.5703125" style="22" customWidth="1"/>
    <col min="13" max="13" width="10.5703125" style="34" customWidth="1"/>
    <col min="14" max="14" width="16.28515625" style="4" customWidth="1"/>
    <col min="15" max="35" width="9" style="4"/>
    <col min="36" max="16384" width="9" style="23"/>
  </cols>
  <sheetData>
    <row r="1" spans="1:35">
      <c r="A1" s="169" t="s">
        <v>252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35">
      <c r="A2" s="170" t="s">
        <v>158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35" ht="51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8" t="s">
        <v>7</v>
      </c>
      <c r="I3" s="9" t="s">
        <v>45</v>
      </c>
      <c r="J3" s="9" t="s">
        <v>50</v>
      </c>
      <c r="K3" s="9" t="s">
        <v>48</v>
      </c>
      <c r="L3" s="9" t="s">
        <v>49</v>
      </c>
      <c r="M3" s="10" t="s">
        <v>46</v>
      </c>
      <c r="N3" s="134" t="s">
        <v>550</v>
      </c>
    </row>
    <row r="4" spans="1:35" s="18" customFormat="1" ht="14.25" customHeight="1">
      <c r="A4" s="168">
        <v>1</v>
      </c>
      <c r="B4" s="182" t="s">
        <v>159</v>
      </c>
      <c r="C4" s="182" t="s">
        <v>160</v>
      </c>
      <c r="D4" s="182" t="s">
        <v>161</v>
      </c>
      <c r="E4" s="24" t="s">
        <v>162</v>
      </c>
      <c r="F4" s="182" t="s">
        <v>164</v>
      </c>
      <c r="G4" s="182" t="s">
        <v>165</v>
      </c>
      <c r="H4" s="183">
        <v>0.25</v>
      </c>
      <c r="I4" s="191" t="s">
        <v>55</v>
      </c>
      <c r="J4" s="195">
        <f t="shared" ref="J4:J18" si="0">IF((I4="y"),H4,0)</f>
        <v>0</v>
      </c>
      <c r="K4" s="195">
        <f>SUM(J4:J11)</f>
        <v>1.25</v>
      </c>
      <c r="L4" s="160">
        <f>SUM(K4:K39)</f>
        <v>18.5</v>
      </c>
      <c r="M4" s="157">
        <f>L4/20</f>
        <v>0.92500000000000004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s="18" customFormat="1" ht="102">
      <c r="A5" s="168"/>
      <c r="B5" s="182"/>
      <c r="C5" s="182"/>
      <c r="D5" s="182"/>
      <c r="E5" s="24" t="s">
        <v>163</v>
      </c>
      <c r="F5" s="182"/>
      <c r="G5" s="182"/>
      <c r="H5" s="183"/>
      <c r="I5" s="193"/>
      <c r="J5" s="195"/>
      <c r="K5" s="195"/>
      <c r="L5" s="161"/>
      <c r="M5" s="158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s="18" customFormat="1" ht="38.25">
      <c r="A6" s="168"/>
      <c r="B6" s="182"/>
      <c r="C6" s="182" t="s">
        <v>166</v>
      </c>
      <c r="D6" s="24" t="s">
        <v>167</v>
      </c>
      <c r="E6" s="182" t="s">
        <v>169</v>
      </c>
      <c r="F6" s="182" t="s">
        <v>170</v>
      </c>
      <c r="G6" s="182" t="s">
        <v>247</v>
      </c>
      <c r="H6" s="183">
        <v>0.5</v>
      </c>
      <c r="I6" s="191" t="s">
        <v>55</v>
      </c>
      <c r="J6" s="195">
        <f t="shared" si="0"/>
        <v>0</v>
      </c>
      <c r="K6" s="195"/>
      <c r="L6" s="161"/>
      <c r="M6" s="158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s="18" customFormat="1" ht="38.25" customHeight="1">
      <c r="A7" s="168"/>
      <c r="B7" s="182"/>
      <c r="C7" s="182"/>
      <c r="D7" s="24" t="s">
        <v>168</v>
      </c>
      <c r="E7" s="182"/>
      <c r="F7" s="182"/>
      <c r="G7" s="182"/>
      <c r="H7" s="183"/>
      <c r="I7" s="192"/>
      <c r="J7" s="195"/>
      <c r="K7" s="195"/>
      <c r="L7" s="161"/>
      <c r="M7" s="158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s="18" customFormat="1" ht="25.5">
      <c r="A8" s="168"/>
      <c r="B8" s="182"/>
      <c r="C8" s="182"/>
      <c r="D8" s="24" t="s">
        <v>171</v>
      </c>
      <c r="E8" s="182"/>
      <c r="F8" s="182"/>
      <c r="G8" s="182"/>
      <c r="H8" s="183"/>
      <c r="I8" s="193"/>
      <c r="J8" s="195"/>
      <c r="K8" s="195"/>
      <c r="L8" s="161"/>
      <c r="M8" s="15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spans="1:35" s="18" customFormat="1" ht="25.5">
      <c r="A9" s="168"/>
      <c r="B9" s="182"/>
      <c r="C9" s="182"/>
      <c r="D9" s="24" t="s">
        <v>172</v>
      </c>
      <c r="E9" s="182"/>
      <c r="F9" s="182"/>
      <c r="G9" s="24" t="s">
        <v>174</v>
      </c>
      <c r="H9" s="41">
        <v>0.5</v>
      </c>
      <c r="I9" s="76" t="s">
        <v>55</v>
      </c>
      <c r="J9" s="13">
        <f t="shared" si="0"/>
        <v>0</v>
      </c>
      <c r="K9" s="195"/>
      <c r="L9" s="161"/>
      <c r="M9" s="158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s="18" customFormat="1" ht="25.5">
      <c r="A10" s="168"/>
      <c r="B10" s="182"/>
      <c r="C10" s="182"/>
      <c r="D10" s="27" t="s">
        <v>173</v>
      </c>
      <c r="E10" s="182"/>
      <c r="F10" s="182"/>
      <c r="G10" s="24" t="s">
        <v>175</v>
      </c>
      <c r="H10" s="41">
        <v>0.25</v>
      </c>
      <c r="I10" s="76" t="s">
        <v>47</v>
      </c>
      <c r="J10" s="13">
        <f t="shared" si="0"/>
        <v>0.25</v>
      </c>
      <c r="K10" s="195"/>
      <c r="L10" s="161"/>
      <c r="M10" s="158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spans="1:35" s="18" customFormat="1" ht="51" customHeight="1">
      <c r="A11" s="168"/>
      <c r="B11" s="182"/>
      <c r="C11" s="24" t="s">
        <v>176</v>
      </c>
      <c r="D11" s="24" t="s">
        <v>177</v>
      </c>
      <c r="E11" s="24" t="s">
        <v>178</v>
      </c>
      <c r="F11" s="24" t="s">
        <v>179</v>
      </c>
      <c r="G11" s="24" t="s">
        <v>180</v>
      </c>
      <c r="H11" s="41">
        <v>1</v>
      </c>
      <c r="I11" s="76" t="s">
        <v>47</v>
      </c>
      <c r="J11" s="13">
        <f t="shared" si="0"/>
        <v>1</v>
      </c>
      <c r="K11" s="195"/>
      <c r="L11" s="161"/>
      <c r="M11" s="15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1:35" ht="63.75">
      <c r="A12" s="194">
        <v>2</v>
      </c>
      <c r="B12" s="182" t="s">
        <v>181</v>
      </c>
      <c r="C12" s="182" t="s">
        <v>182</v>
      </c>
      <c r="D12" s="24" t="s">
        <v>183</v>
      </c>
      <c r="E12" s="182" t="s">
        <v>185</v>
      </c>
      <c r="F12" s="182" t="s">
        <v>186</v>
      </c>
      <c r="G12" s="113" t="s">
        <v>544</v>
      </c>
      <c r="H12" s="41">
        <v>0.5</v>
      </c>
      <c r="I12" s="76" t="s">
        <v>47</v>
      </c>
      <c r="J12" s="13">
        <f t="shared" si="0"/>
        <v>0.5</v>
      </c>
      <c r="K12" s="187">
        <f>SUM(J12:J16)</f>
        <v>7</v>
      </c>
      <c r="L12" s="161"/>
      <c r="M12" s="158"/>
    </row>
    <row r="13" spans="1:35" ht="63.75">
      <c r="A13" s="194"/>
      <c r="B13" s="182"/>
      <c r="C13" s="182"/>
      <c r="D13" s="24" t="s">
        <v>184</v>
      </c>
      <c r="E13" s="182"/>
      <c r="F13" s="182"/>
      <c r="G13" s="24" t="s">
        <v>187</v>
      </c>
      <c r="H13" s="41">
        <v>0.5</v>
      </c>
      <c r="I13" s="76" t="s">
        <v>47</v>
      </c>
      <c r="J13" s="13">
        <f t="shared" si="0"/>
        <v>0.5</v>
      </c>
      <c r="K13" s="187"/>
      <c r="L13" s="161"/>
      <c r="M13" s="158"/>
    </row>
    <row r="14" spans="1:35" ht="153" customHeight="1">
      <c r="A14" s="194"/>
      <c r="B14" s="182"/>
      <c r="C14" s="196" t="s">
        <v>188</v>
      </c>
      <c r="D14" s="45" t="s">
        <v>334</v>
      </c>
      <c r="E14" s="196" t="s">
        <v>190</v>
      </c>
      <c r="F14" s="196" t="s">
        <v>191</v>
      </c>
      <c r="G14" s="188" t="s">
        <v>545</v>
      </c>
      <c r="H14" s="197">
        <v>6</v>
      </c>
      <c r="I14" s="191" t="s">
        <v>47</v>
      </c>
      <c r="J14" s="160">
        <f t="shared" si="0"/>
        <v>6</v>
      </c>
      <c r="K14" s="187"/>
      <c r="L14" s="161"/>
      <c r="M14" s="158"/>
    </row>
    <row r="15" spans="1:35" ht="51">
      <c r="A15" s="194"/>
      <c r="B15" s="182"/>
      <c r="C15" s="196"/>
      <c r="D15" s="45" t="s">
        <v>245</v>
      </c>
      <c r="E15" s="196"/>
      <c r="F15" s="196"/>
      <c r="G15" s="189"/>
      <c r="H15" s="197"/>
      <c r="I15" s="192"/>
      <c r="J15" s="161"/>
      <c r="K15" s="187"/>
      <c r="L15" s="161"/>
      <c r="M15" s="158"/>
    </row>
    <row r="16" spans="1:35" ht="51">
      <c r="A16" s="194"/>
      <c r="B16" s="182"/>
      <c r="C16" s="196"/>
      <c r="D16" s="45" t="s">
        <v>189</v>
      </c>
      <c r="E16" s="196"/>
      <c r="F16" s="196"/>
      <c r="G16" s="190"/>
      <c r="H16" s="197"/>
      <c r="I16" s="193"/>
      <c r="J16" s="162"/>
      <c r="K16" s="187"/>
      <c r="L16" s="161"/>
      <c r="M16" s="158"/>
    </row>
    <row r="17" spans="1:35" ht="25.5">
      <c r="A17" s="194">
        <v>3</v>
      </c>
      <c r="B17" s="182" t="s">
        <v>192</v>
      </c>
      <c r="C17" s="182" t="s">
        <v>193</v>
      </c>
      <c r="D17" s="24" t="s">
        <v>194</v>
      </c>
      <c r="E17" s="182" t="s">
        <v>198</v>
      </c>
      <c r="F17" s="182" t="s">
        <v>199</v>
      </c>
      <c r="G17" s="31" t="s">
        <v>200</v>
      </c>
      <c r="H17" s="41">
        <v>0.5</v>
      </c>
      <c r="I17" s="76" t="s">
        <v>47</v>
      </c>
      <c r="J17" s="13">
        <f t="shared" si="0"/>
        <v>0.5</v>
      </c>
      <c r="K17" s="187">
        <f>SUM(J17:J20)</f>
        <v>1</v>
      </c>
      <c r="L17" s="161"/>
      <c r="M17" s="158"/>
    </row>
    <row r="18" spans="1:35" ht="25.5">
      <c r="A18" s="194"/>
      <c r="B18" s="182"/>
      <c r="C18" s="182"/>
      <c r="D18" s="24" t="s">
        <v>195</v>
      </c>
      <c r="E18" s="182"/>
      <c r="F18" s="182"/>
      <c r="G18" s="182" t="s">
        <v>246</v>
      </c>
      <c r="H18" s="183">
        <v>0.5</v>
      </c>
      <c r="I18" s="191" t="s">
        <v>47</v>
      </c>
      <c r="J18" s="195">
        <f t="shared" si="0"/>
        <v>0.5</v>
      </c>
      <c r="K18" s="187"/>
      <c r="L18" s="161"/>
      <c r="M18" s="158"/>
    </row>
    <row r="19" spans="1:35" s="29" customFormat="1" ht="25.5">
      <c r="A19" s="194"/>
      <c r="B19" s="182"/>
      <c r="C19" s="182"/>
      <c r="D19" s="24" t="s">
        <v>196</v>
      </c>
      <c r="E19" s="182"/>
      <c r="F19" s="182"/>
      <c r="G19" s="182"/>
      <c r="H19" s="183"/>
      <c r="I19" s="192"/>
      <c r="J19" s="195"/>
      <c r="K19" s="187"/>
      <c r="L19" s="161"/>
      <c r="M19" s="15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s="4" customFormat="1" ht="25.5">
      <c r="A20" s="194"/>
      <c r="B20" s="182"/>
      <c r="C20" s="182"/>
      <c r="D20" s="24" t="s">
        <v>197</v>
      </c>
      <c r="E20" s="182"/>
      <c r="F20" s="182"/>
      <c r="G20" s="182"/>
      <c r="H20" s="183"/>
      <c r="I20" s="193"/>
      <c r="J20" s="195"/>
      <c r="K20" s="187"/>
      <c r="L20" s="161"/>
      <c r="M20" s="158"/>
    </row>
    <row r="21" spans="1:35" s="4" customFormat="1" ht="63.75">
      <c r="A21" s="194">
        <v>4</v>
      </c>
      <c r="B21" s="182" t="s">
        <v>201</v>
      </c>
      <c r="C21" s="182" t="s">
        <v>202</v>
      </c>
      <c r="D21" s="24" t="s">
        <v>203</v>
      </c>
      <c r="E21" s="182" t="s">
        <v>209</v>
      </c>
      <c r="F21" s="182" t="s">
        <v>210</v>
      </c>
      <c r="G21" s="182" t="s">
        <v>248</v>
      </c>
      <c r="H21" s="183">
        <v>1</v>
      </c>
      <c r="I21" s="191" t="s">
        <v>47</v>
      </c>
      <c r="J21" s="160">
        <f t="shared" ref="J21" si="1">IF((I21="y"),H21,0)</f>
        <v>1</v>
      </c>
      <c r="K21" s="187">
        <f>SUM(J21)</f>
        <v>1</v>
      </c>
      <c r="L21" s="161"/>
      <c r="M21" s="158"/>
    </row>
    <row r="22" spans="1:35" s="4" customFormat="1" ht="51">
      <c r="A22" s="194"/>
      <c r="B22" s="182"/>
      <c r="C22" s="182"/>
      <c r="D22" s="24" t="s">
        <v>204</v>
      </c>
      <c r="E22" s="182"/>
      <c r="F22" s="182"/>
      <c r="G22" s="182"/>
      <c r="H22" s="183"/>
      <c r="I22" s="192"/>
      <c r="J22" s="161"/>
      <c r="K22" s="187"/>
      <c r="L22" s="161"/>
      <c r="M22" s="158"/>
    </row>
    <row r="23" spans="1:35" s="4" customFormat="1" ht="51">
      <c r="A23" s="194"/>
      <c r="B23" s="182"/>
      <c r="C23" s="182"/>
      <c r="D23" s="24" t="s">
        <v>205</v>
      </c>
      <c r="E23" s="182"/>
      <c r="F23" s="182"/>
      <c r="G23" s="182"/>
      <c r="H23" s="183"/>
      <c r="I23" s="192"/>
      <c r="J23" s="161"/>
      <c r="K23" s="187"/>
      <c r="L23" s="161"/>
      <c r="M23" s="158"/>
    </row>
    <row r="24" spans="1:35" s="4" customFormat="1" ht="38.25">
      <c r="A24" s="194"/>
      <c r="B24" s="182"/>
      <c r="C24" s="182"/>
      <c r="D24" s="24" t="s">
        <v>206</v>
      </c>
      <c r="E24" s="182"/>
      <c r="F24" s="182"/>
      <c r="G24" s="182"/>
      <c r="H24" s="183"/>
      <c r="I24" s="192"/>
      <c r="J24" s="161"/>
      <c r="K24" s="187"/>
      <c r="L24" s="161"/>
      <c r="M24" s="158"/>
    </row>
    <row r="25" spans="1:35" s="4" customFormat="1" ht="63.75">
      <c r="A25" s="194"/>
      <c r="B25" s="182"/>
      <c r="C25" s="182"/>
      <c r="D25" s="24" t="s">
        <v>207</v>
      </c>
      <c r="E25" s="182"/>
      <c r="F25" s="182"/>
      <c r="G25" s="182"/>
      <c r="H25" s="183"/>
      <c r="I25" s="192"/>
      <c r="J25" s="161"/>
      <c r="K25" s="187"/>
      <c r="L25" s="161"/>
      <c r="M25" s="158"/>
    </row>
    <row r="26" spans="1:35" s="4" customFormat="1" ht="51">
      <c r="A26" s="194"/>
      <c r="B26" s="182"/>
      <c r="C26" s="182"/>
      <c r="D26" s="24" t="s">
        <v>208</v>
      </c>
      <c r="E26" s="182"/>
      <c r="F26" s="182"/>
      <c r="G26" s="182"/>
      <c r="H26" s="183"/>
      <c r="I26" s="193"/>
      <c r="J26" s="162"/>
      <c r="K26" s="187"/>
      <c r="L26" s="161"/>
      <c r="M26" s="158"/>
    </row>
    <row r="27" spans="1:35" s="4" customFormat="1" ht="25.5">
      <c r="A27" s="194">
        <v>5</v>
      </c>
      <c r="B27" s="182" t="s">
        <v>211</v>
      </c>
      <c r="C27" s="182" t="s">
        <v>212</v>
      </c>
      <c r="D27" s="24" t="s">
        <v>213</v>
      </c>
      <c r="E27" s="182" t="s">
        <v>216</v>
      </c>
      <c r="F27" s="182" t="s">
        <v>217</v>
      </c>
      <c r="G27" s="182" t="s">
        <v>218</v>
      </c>
      <c r="H27" s="183">
        <v>1</v>
      </c>
      <c r="I27" s="191" t="s">
        <v>47</v>
      </c>
      <c r="J27" s="187">
        <f>IF((I27="y"),H27,0)</f>
        <v>1</v>
      </c>
      <c r="K27" s="187">
        <f>SUM(J27:J34)</f>
        <v>7</v>
      </c>
      <c r="L27" s="161"/>
      <c r="M27" s="158"/>
    </row>
    <row r="28" spans="1:35" s="4" customFormat="1" ht="76.5">
      <c r="A28" s="194"/>
      <c r="B28" s="182"/>
      <c r="C28" s="182"/>
      <c r="D28" s="24" t="s">
        <v>214</v>
      </c>
      <c r="E28" s="182"/>
      <c r="F28" s="182"/>
      <c r="G28" s="182"/>
      <c r="H28" s="183"/>
      <c r="I28" s="192"/>
      <c r="J28" s="187"/>
      <c r="K28" s="187"/>
      <c r="L28" s="161"/>
      <c r="M28" s="158"/>
    </row>
    <row r="29" spans="1:35" s="4" customFormat="1">
      <c r="A29" s="194"/>
      <c r="B29" s="182"/>
      <c r="C29" s="182"/>
      <c r="D29" s="24" t="s">
        <v>215</v>
      </c>
      <c r="E29" s="182"/>
      <c r="F29" s="182"/>
      <c r="G29" s="182"/>
      <c r="H29" s="183"/>
      <c r="I29" s="193"/>
      <c r="J29" s="187"/>
      <c r="K29" s="187"/>
      <c r="L29" s="161"/>
      <c r="M29" s="158"/>
    </row>
    <row r="30" spans="1:35" s="4" customFormat="1" ht="38.25">
      <c r="A30" s="194"/>
      <c r="B30" s="182"/>
      <c r="C30" s="182" t="s">
        <v>219</v>
      </c>
      <c r="D30" s="24" t="s">
        <v>220</v>
      </c>
      <c r="E30" s="182" t="s">
        <v>223</v>
      </c>
      <c r="F30" s="182" t="s">
        <v>224</v>
      </c>
      <c r="G30" s="182" t="s">
        <v>225</v>
      </c>
      <c r="H30" s="183">
        <v>1</v>
      </c>
      <c r="I30" s="191" t="s">
        <v>47</v>
      </c>
      <c r="J30" s="187">
        <f>IF((I30="y"),H30,0)</f>
        <v>1</v>
      </c>
      <c r="K30" s="187"/>
      <c r="L30" s="161"/>
      <c r="M30" s="158"/>
    </row>
    <row r="31" spans="1:35" s="4" customFormat="1" ht="25.5">
      <c r="A31" s="194"/>
      <c r="B31" s="182"/>
      <c r="C31" s="182"/>
      <c r="D31" s="24" t="s">
        <v>221</v>
      </c>
      <c r="E31" s="182"/>
      <c r="F31" s="182"/>
      <c r="G31" s="182"/>
      <c r="H31" s="183"/>
      <c r="I31" s="192"/>
      <c r="J31" s="187"/>
      <c r="K31" s="187"/>
      <c r="L31" s="161"/>
      <c r="M31" s="158"/>
    </row>
    <row r="32" spans="1:35" s="4" customFormat="1" ht="38.25">
      <c r="A32" s="194"/>
      <c r="B32" s="182"/>
      <c r="C32" s="182"/>
      <c r="D32" s="24" t="s">
        <v>222</v>
      </c>
      <c r="E32" s="182"/>
      <c r="F32" s="182"/>
      <c r="G32" s="182"/>
      <c r="H32" s="183"/>
      <c r="I32" s="193"/>
      <c r="J32" s="187"/>
      <c r="K32" s="187"/>
      <c r="L32" s="161"/>
      <c r="M32" s="158"/>
    </row>
    <row r="33" spans="1:13" s="4" customFormat="1" ht="127.5">
      <c r="A33" s="194"/>
      <c r="B33" s="182"/>
      <c r="C33" s="182" t="s">
        <v>226</v>
      </c>
      <c r="D33" s="24" t="s">
        <v>249</v>
      </c>
      <c r="E33" s="182" t="s">
        <v>228</v>
      </c>
      <c r="F33" s="182" t="s">
        <v>229</v>
      </c>
      <c r="G33" s="24" t="s">
        <v>250</v>
      </c>
      <c r="H33" s="41">
        <v>4</v>
      </c>
      <c r="I33" s="76" t="s">
        <v>47</v>
      </c>
      <c r="J33" s="39">
        <f>IF((I33="y"),H33,0)</f>
        <v>4</v>
      </c>
      <c r="K33" s="187"/>
      <c r="L33" s="161"/>
      <c r="M33" s="158"/>
    </row>
    <row r="34" spans="1:13" s="4" customFormat="1" ht="36.75" customHeight="1">
      <c r="A34" s="194"/>
      <c r="B34" s="182"/>
      <c r="C34" s="182"/>
      <c r="D34" s="24" t="s">
        <v>227</v>
      </c>
      <c r="E34" s="182"/>
      <c r="F34" s="182"/>
      <c r="G34" s="24" t="s">
        <v>230</v>
      </c>
      <c r="H34" s="41">
        <v>1</v>
      </c>
      <c r="I34" s="76" t="s">
        <v>47</v>
      </c>
      <c r="J34" s="39">
        <f t="shared" ref="J34:J39" si="2">IF((I34="y"),H34,0)</f>
        <v>1</v>
      </c>
      <c r="K34" s="187"/>
      <c r="L34" s="161"/>
      <c r="M34" s="158"/>
    </row>
    <row r="35" spans="1:13" s="4" customFormat="1" ht="76.5">
      <c r="A35" s="194">
        <v>6</v>
      </c>
      <c r="B35" s="182" t="s">
        <v>231</v>
      </c>
      <c r="C35" s="24" t="s">
        <v>232</v>
      </c>
      <c r="D35" s="24" t="s">
        <v>233</v>
      </c>
      <c r="E35" s="182" t="s">
        <v>234</v>
      </c>
      <c r="F35" s="182" t="s">
        <v>235</v>
      </c>
      <c r="G35" s="24" t="s">
        <v>236</v>
      </c>
      <c r="H35" s="41">
        <v>0.25</v>
      </c>
      <c r="I35" s="76" t="s">
        <v>55</v>
      </c>
      <c r="J35" s="39">
        <f t="shared" si="2"/>
        <v>0</v>
      </c>
      <c r="K35" s="187">
        <f>SUM(J35:J39)</f>
        <v>1.25</v>
      </c>
      <c r="L35" s="161"/>
      <c r="M35" s="158"/>
    </row>
    <row r="36" spans="1:13" s="4" customFormat="1" ht="63.75">
      <c r="A36" s="194"/>
      <c r="B36" s="182"/>
      <c r="C36" s="24" t="s">
        <v>251</v>
      </c>
      <c r="D36" s="24" t="s">
        <v>237</v>
      </c>
      <c r="E36" s="182"/>
      <c r="F36" s="182"/>
      <c r="G36" s="24" t="s">
        <v>238</v>
      </c>
      <c r="H36" s="41">
        <v>0.5</v>
      </c>
      <c r="I36" s="76" t="s">
        <v>47</v>
      </c>
      <c r="J36" s="39">
        <f t="shared" si="2"/>
        <v>0.5</v>
      </c>
      <c r="K36" s="187"/>
      <c r="L36" s="161"/>
      <c r="M36" s="158"/>
    </row>
    <row r="37" spans="1:13" s="4" customFormat="1" ht="25.5">
      <c r="A37" s="194"/>
      <c r="B37" s="182"/>
      <c r="C37" s="182" t="s">
        <v>239</v>
      </c>
      <c r="D37" s="24" t="s">
        <v>240</v>
      </c>
      <c r="E37" s="182"/>
      <c r="F37" s="182"/>
      <c r="G37" s="24" t="s">
        <v>242</v>
      </c>
      <c r="H37" s="41">
        <v>0.25</v>
      </c>
      <c r="I37" s="76" t="s">
        <v>47</v>
      </c>
      <c r="J37" s="39">
        <f t="shared" si="2"/>
        <v>0.25</v>
      </c>
      <c r="K37" s="187"/>
      <c r="L37" s="161"/>
      <c r="M37" s="158"/>
    </row>
    <row r="38" spans="1:13" s="4" customFormat="1" ht="25.5">
      <c r="A38" s="194"/>
      <c r="B38" s="182"/>
      <c r="C38" s="182"/>
      <c r="D38" s="182" t="s">
        <v>241</v>
      </c>
      <c r="E38" s="182"/>
      <c r="F38" s="182"/>
      <c r="G38" s="24" t="s">
        <v>243</v>
      </c>
      <c r="H38" s="41">
        <v>0.25</v>
      </c>
      <c r="I38" s="76" t="s">
        <v>47</v>
      </c>
      <c r="J38" s="39">
        <f t="shared" si="2"/>
        <v>0.25</v>
      </c>
      <c r="K38" s="187"/>
      <c r="L38" s="161"/>
      <c r="M38" s="158"/>
    </row>
    <row r="39" spans="1:13" s="4" customFormat="1" ht="25.5">
      <c r="A39" s="194"/>
      <c r="B39" s="182"/>
      <c r="C39" s="182"/>
      <c r="D39" s="182"/>
      <c r="E39" s="182"/>
      <c r="F39" s="182"/>
      <c r="G39" s="24" t="s">
        <v>244</v>
      </c>
      <c r="H39" s="41">
        <v>0.25</v>
      </c>
      <c r="I39" s="76" t="s">
        <v>47</v>
      </c>
      <c r="J39" s="39">
        <f t="shared" si="2"/>
        <v>0.25</v>
      </c>
      <c r="K39" s="187"/>
      <c r="L39" s="162"/>
      <c r="M39" s="159"/>
    </row>
    <row r="40" spans="1:13" s="4" customFormat="1">
      <c r="A40" s="37" t="str">
        <f>ผลการประเมินตนเอง!E2</f>
        <v>พิมพ์ชื่อหน่วยงานที่นี่</v>
      </c>
      <c r="F40" s="37"/>
      <c r="G40" s="32"/>
      <c r="H40" s="35"/>
      <c r="I40" s="2"/>
      <c r="J40" s="2"/>
      <c r="K40" s="2"/>
      <c r="L40" s="2"/>
      <c r="M40" s="121">
        <f ca="1">ผลการประเมินตนเอง!H46</f>
        <v>43677</v>
      </c>
    </row>
    <row r="41" spans="1:13" s="4" customFormat="1">
      <c r="A41" s="20"/>
      <c r="F41" s="37"/>
      <c r="G41" s="32"/>
      <c r="H41" s="35"/>
      <c r="I41" s="2"/>
      <c r="J41" s="2"/>
      <c r="K41" s="2"/>
      <c r="L41" s="2"/>
      <c r="M41" s="30"/>
    </row>
    <row r="42" spans="1:13" s="4" customFormat="1">
      <c r="A42" s="20"/>
      <c r="F42" s="37"/>
      <c r="G42" s="32"/>
      <c r="H42" s="35"/>
      <c r="I42" s="2"/>
      <c r="J42" s="2"/>
      <c r="K42" s="2"/>
      <c r="L42" s="2"/>
      <c r="M42" s="30"/>
    </row>
    <row r="43" spans="1:13" s="4" customFormat="1">
      <c r="A43" s="20"/>
      <c r="F43" s="37"/>
      <c r="G43" s="32"/>
      <c r="H43" s="35"/>
      <c r="I43" s="2"/>
      <c r="J43" s="2"/>
      <c r="K43" s="2"/>
      <c r="L43" s="2"/>
      <c r="M43" s="30"/>
    </row>
    <row r="44" spans="1:13" s="4" customFormat="1">
      <c r="A44" s="20"/>
      <c r="F44" s="37"/>
      <c r="G44" s="32"/>
      <c r="H44" s="35"/>
      <c r="I44" s="2"/>
      <c r="J44" s="2"/>
      <c r="K44" s="2"/>
      <c r="L44" s="2"/>
      <c r="M44" s="30"/>
    </row>
    <row r="45" spans="1:13" s="4" customFormat="1">
      <c r="A45" s="20"/>
      <c r="F45" s="37"/>
      <c r="G45" s="32"/>
      <c r="H45" s="35"/>
      <c r="I45" s="2"/>
      <c r="J45" s="2"/>
      <c r="K45" s="2"/>
      <c r="L45" s="2"/>
      <c r="M45" s="30"/>
    </row>
    <row r="46" spans="1:13" s="4" customFormat="1">
      <c r="A46" s="20"/>
      <c r="F46" s="37"/>
      <c r="G46" s="32"/>
      <c r="H46" s="35"/>
      <c r="I46" s="2"/>
      <c r="J46" s="2"/>
      <c r="K46" s="2"/>
      <c r="L46" s="2"/>
      <c r="M46" s="30"/>
    </row>
    <row r="47" spans="1:13" s="4" customFormat="1">
      <c r="A47" s="20"/>
      <c r="F47" s="37"/>
      <c r="G47" s="32"/>
      <c r="H47" s="35"/>
      <c r="I47" s="2"/>
      <c r="J47" s="2"/>
      <c r="K47" s="2"/>
      <c r="L47" s="2"/>
      <c r="M47" s="30"/>
    </row>
    <row r="48" spans="1:13" s="4" customFormat="1">
      <c r="A48" s="20"/>
      <c r="F48" s="37"/>
      <c r="G48" s="32"/>
      <c r="H48" s="35"/>
      <c r="I48" s="2"/>
      <c r="J48" s="2"/>
      <c r="K48" s="2"/>
      <c r="L48" s="2"/>
      <c r="M48" s="30"/>
    </row>
    <row r="49" spans="1:13" s="4" customFormat="1">
      <c r="A49" s="20"/>
      <c r="F49" s="37"/>
      <c r="G49" s="32"/>
      <c r="H49" s="35"/>
      <c r="I49" s="2"/>
      <c r="J49" s="2"/>
      <c r="K49" s="2"/>
      <c r="L49" s="2"/>
      <c r="M49" s="30"/>
    </row>
    <row r="50" spans="1:13" s="4" customFormat="1">
      <c r="A50" s="20"/>
      <c r="F50" s="37"/>
      <c r="G50" s="32"/>
      <c r="H50" s="35"/>
      <c r="I50" s="2"/>
      <c r="J50" s="2"/>
      <c r="K50" s="2"/>
      <c r="L50" s="2"/>
      <c r="M50" s="30"/>
    </row>
    <row r="51" spans="1:13" s="4" customFormat="1">
      <c r="A51" s="20"/>
      <c r="F51" s="37"/>
      <c r="G51" s="32"/>
      <c r="H51" s="35"/>
      <c r="I51" s="2"/>
      <c r="J51" s="2"/>
      <c r="K51" s="2"/>
      <c r="L51" s="2"/>
      <c r="M51" s="30"/>
    </row>
    <row r="52" spans="1:13" s="4" customFormat="1">
      <c r="A52" s="20"/>
      <c r="F52" s="37"/>
      <c r="G52" s="32"/>
      <c r="H52" s="35"/>
      <c r="I52" s="2"/>
      <c r="J52" s="2"/>
      <c r="K52" s="2"/>
      <c r="L52" s="2"/>
      <c r="M52" s="30"/>
    </row>
    <row r="53" spans="1:13" s="4" customFormat="1">
      <c r="A53" s="20"/>
      <c r="F53" s="37"/>
      <c r="G53" s="32"/>
      <c r="H53" s="35"/>
      <c r="I53" s="2"/>
      <c r="J53" s="2"/>
      <c r="K53" s="2"/>
      <c r="L53" s="2"/>
      <c r="M53" s="30"/>
    </row>
    <row r="54" spans="1:13" s="4" customFormat="1">
      <c r="A54" s="20"/>
      <c r="F54" s="37"/>
      <c r="G54" s="32"/>
      <c r="H54" s="35"/>
      <c r="I54" s="2"/>
      <c r="J54" s="2"/>
      <c r="K54" s="2"/>
      <c r="L54" s="2"/>
      <c r="M54" s="30"/>
    </row>
    <row r="55" spans="1:13" s="4" customFormat="1">
      <c r="A55" s="20"/>
      <c r="F55" s="37"/>
      <c r="G55" s="32"/>
      <c r="H55" s="35"/>
      <c r="I55" s="2"/>
      <c r="J55" s="2"/>
      <c r="K55" s="2"/>
      <c r="L55" s="2"/>
      <c r="M55" s="30"/>
    </row>
    <row r="56" spans="1:13" s="4" customFormat="1">
      <c r="A56" s="20"/>
      <c r="F56" s="37"/>
      <c r="G56" s="32"/>
      <c r="H56" s="35"/>
      <c r="I56" s="2"/>
      <c r="J56" s="2"/>
      <c r="K56" s="2"/>
      <c r="L56" s="2"/>
      <c r="M56" s="30"/>
    </row>
    <row r="57" spans="1:13" s="4" customFormat="1">
      <c r="A57" s="20"/>
      <c r="F57" s="37"/>
      <c r="G57" s="32"/>
      <c r="H57" s="35"/>
      <c r="I57" s="2"/>
      <c r="J57" s="2"/>
      <c r="K57" s="2"/>
      <c r="L57" s="2"/>
      <c r="M57" s="30"/>
    </row>
    <row r="58" spans="1:13" s="4" customFormat="1">
      <c r="A58" s="20"/>
      <c r="F58" s="37"/>
      <c r="G58" s="32"/>
      <c r="H58" s="35"/>
      <c r="I58" s="2"/>
      <c r="J58" s="2"/>
      <c r="K58" s="2"/>
      <c r="L58" s="2"/>
      <c r="M58" s="30"/>
    </row>
    <row r="59" spans="1:13" s="4" customFormat="1">
      <c r="A59" s="20"/>
      <c r="F59" s="37"/>
      <c r="G59" s="32"/>
      <c r="H59" s="35"/>
      <c r="I59" s="2"/>
      <c r="J59" s="2"/>
      <c r="K59" s="2"/>
      <c r="L59" s="2"/>
      <c r="M59" s="30"/>
    </row>
    <row r="60" spans="1:13" s="4" customFormat="1">
      <c r="A60" s="20"/>
      <c r="F60" s="37"/>
      <c r="G60" s="32"/>
      <c r="H60" s="35"/>
      <c r="I60" s="2"/>
      <c r="J60" s="2"/>
      <c r="K60" s="2"/>
      <c r="L60" s="2"/>
      <c r="M60" s="30"/>
    </row>
    <row r="61" spans="1:13" s="4" customFormat="1">
      <c r="A61" s="20"/>
      <c r="F61" s="37"/>
      <c r="G61" s="32"/>
      <c r="H61" s="35"/>
      <c r="I61" s="2"/>
      <c r="J61" s="2"/>
      <c r="K61" s="2"/>
      <c r="L61" s="2"/>
      <c r="M61" s="30"/>
    </row>
    <row r="62" spans="1:13" s="4" customFormat="1">
      <c r="A62" s="20"/>
      <c r="F62" s="37"/>
      <c r="G62" s="32"/>
      <c r="H62" s="35"/>
      <c r="I62" s="2"/>
      <c r="J62" s="2"/>
      <c r="K62" s="2"/>
      <c r="L62" s="2"/>
      <c r="M62" s="30"/>
    </row>
    <row r="63" spans="1:13" s="4" customFormat="1">
      <c r="A63" s="20"/>
      <c r="F63" s="37"/>
      <c r="G63" s="32"/>
      <c r="H63" s="35"/>
      <c r="I63" s="2"/>
      <c r="J63" s="2"/>
      <c r="K63" s="2"/>
      <c r="L63" s="2"/>
      <c r="M63" s="30"/>
    </row>
    <row r="64" spans="1:13" s="4" customFormat="1">
      <c r="A64" s="20"/>
      <c r="F64" s="37"/>
      <c r="G64" s="32"/>
      <c r="H64" s="35"/>
      <c r="I64" s="2"/>
      <c r="J64" s="2"/>
      <c r="K64" s="2"/>
      <c r="L64" s="2"/>
      <c r="M64" s="30"/>
    </row>
    <row r="65" spans="1:13" s="4" customFormat="1">
      <c r="A65" s="20"/>
      <c r="F65" s="37"/>
      <c r="G65" s="32"/>
      <c r="H65" s="35"/>
      <c r="I65" s="2"/>
      <c r="J65" s="2"/>
      <c r="K65" s="2"/>
      <c r="L65" s="2"/>
      <c r="M65" s="30"/>
    </row>
    <row r="66" spans="1:13" s="4" customFormat="1">
      <c r="A66" s="20"/>
      <c r="F66" s="37"/>
      <c r="G66" s="32"/>
      <c r="H66" s="35"/>
      <c r="I66" s="2"/>
      <c r="J66" s="2"/>
      <c r="K66" s="2"/>
      <c r="L66" s="2"/>
      <c r="M66" s="30"/>
    </row>
    <row r="67" spans="1:13" s="4" customFormat="1">
      <c r="A67" s="20"/>
      <c r="F67" s="37"/>
      <c r="G67" s="32"/>
      <c r="H67" s="35"/>
      <c r="I67" s="2"/>
      <c r="J67" s="2"/>
      <c r="K67" s="2"/>
      <c r="L67" s="2"/>
      <c r="M67" s="30"/>
    </row>
    <row r="68" spans="1:13" s="4" customFormat="1">
      <c r="A68" s="20"/>
      <c r="F68" s="37"/>
      <c r="G68" s="32"/>
      <c r="H68" s="35"/>
      <c r="I68" s="2"/>
      <c r="J68" s="2"/>
      <c r="K68" s="2"/>
      <c r="L68" s="2"/>
      <c r="M68" s="30"/>
    </row>
    <row r="69" spans="1:13" s="4" customFormat="1">
      <c r="A69" s="20"/>
      <c r="F69" s="37"/>
      <c r="G69" s="32"/>
      <c r="H69" s="35"/>
      <c r="I69" s="2"/>
      <c r="J69" s="2"/>
      <c r="K69" s="2"/>
      <c r="L69" s="2"/>
      <c r="M69" s="30"/>
    </row>
    <row r="70" spans="1:13" s="4" customFormat="1">
      <c r="A70" s="20"/>
      <c r="F70" s="37"/>
      <c r="G70" s="32"/>
      <c r="H70" s="35"/>
      <c r="I70" s="2"/>
      <c r="J70" s="2"/>
      <c r="K70" s="2"/>
      <c r="L70" s="2"/>
      <c r="M70" s="30"/>
    </row>
    <row r="71" spans="1:13" s="4" customFormat="1">
      <c r="A71" s="20"/>
      <c r="F71" s="37"/>
      <c r="G71" s="32"/>
      <c r="H71" s="35"/>
      <c r="I71" s="2"/>
      <c r="J71" s="2"/>
      <c r="K71" s="2"/>
      <c r="L71" s="2"/>
      <c r="M71" s="30"/>
    </row>
    <row r="72" spans="1:13" s="4" customFormat="1">
      <c r="A72" s="20"/>
      <c r="F72" s="37"/>
      <c r="G72" s="32"/>
      <c r="H72" s="35"/>
      <c r="I72" s="2"/>
      <c r="J72" s="2"/>
      <c r="K72" s="2"/>
      <c r="L72" s="2"/>
      <c r="M72" s="30"/>
    </row>
    <row r="73" spans="1:13" s="4" customFormat="1">
      <c r="A73" s="20"/>
      <c r="F73" s="37"/>
      <c r="G73" s="32"/>
      <c r="H73" s="35"/>
      <c r="I73" s="2"/>
      <c r="J73" s="2"/>
      <c r="K73" s="2"/>
      <c r="L73" s="2"/>
      <c r="M73" s="30"/>
    </row>
    <row r="74" spans="1:13" s="4" customFormat="1">
      <c r="A74" s="20"/>
      <c r="F74" s="37"/>
      <c r="G74" s="32"/>
      <c r="H74" s="35"/>
      <c r="I74" s="2"/>
      <c r="J74" s="2"/>
      <c r="K74" s="2"/>
      <c r="L74" s="2"/>
      <c r="M74" s="30"/>
    </row>
    <row r="75" spans="1:13" s="4" customFormat="1">
      <c r="A75" s="20"/>
      <c r="F75" s="37"/>
      <c r="G75" s="32"/>
      <c r="H75" s="35"/>
      <c r="I75" s="2"/>
      <c r="J75" s="2"/>
      <c r="K75" s="2"/>
      <c r="L75" s="2"/>
      <c r="M75" s="30"/>
    </row>
    <row r="76" spans="1:13" s="4" customFormat="1">
      <c r="A76" s="20"/>
      <c r="F76" s="37"/>
      <c r="G76" s="32"/>
      <c r="H76" s="35"/>
      <c r="I76" s="2"/>
      <c r="J76" s="2"/>
      <c r="K76" s="2"/>
      <c r="L76" s="2"/>
      <c r="M76" s="30"/>
    </row>
    <row r="77" spans="1:13" s="4" customFormat="1">
      <c r="A77" s="20"/>
      <c r="F77" s="37"/>
      <c r="G77" s="32"/>
      <c r="H77" s="35"/>
      <c r="I77" s="2"/>
      <c r="J77" s="2"/>
      <c r="K77" s="2"/>
      <c r="L77" s="2"/>
      <c r="M77" s="30"/>
    </row>
    <row r="78" spans="1:13" s="4" customFormat="1">
      <c r="A78" s="20"/>
      <c r="F78" s="37"/>
      <c r="G78" s="32"/>
      <c r="H78" s="35"/>
      <c r="I78" s="2"/>
      <c r="J78" s="2"/>
      <c r="K78" s="2"/>
      <c r="L78" s="2"/>
      <c r="M78" s="30"/>
    </row>
    <row r="79" spans="1:13" s="4" customFormat="1">
      <c r="A79" s="20"/>
      <c r="F79" s="37"/>
      <c r="G79" s="32"/>
      <c r="H79" s="35"/>
      <c r="I79" s="2"/>
      <c r="J79" s="2"/>
      <c r="K79" s="2"/>
      <c r="L79" s="2"/>
      <c r="M79" s="30"/>
    </row>
    <row r="80" spans="1:13" s="4" customFormat="1">
      <c r="A80" s="20"/>
      <c r="F80" s="37"/>
      <c r="G80" s="32"/>
      <c r="H80" s="35"/>
      <c r="I80" s="2"/>
      <c r="J80" s="2"/>
      <c r="K80" s="2"/>
      <c r="L80" s="2"/>
      <c r="M80" s="30"/>
    </row>
    <row r="81" spans="1:13" s="4" customFormat="1">
      <c r="A81" s="20"/>
      <c r="F81" s="37"/>
      <c r="G81" s="32"/>
      <c r="H81" s="35"/>
      <c r="I81" s="2"/>
      <c r="J81" s="2"/>
      <c r="K81" s="2"/>
      <c r="L81" s="2"/>
      <c r="M81" s="30"/>
    </row>
    <row r="82" spans="1:13" s="4" customFormat="1">
      <c r="A82" s="20"/>
      <c r="F82" s="37"/>
      <c r="G82" s="32"/>
      <c r="H82" s="35"/>
      <c r="I82" s="2"/>
      <c r="J82" s="2"/>
      <c r="K82" s="2"/>
      <c r="L82" s="2"/>
      <c r="M82" s="30"/>
    </row>
    <row r="83" spans="1:13" s="4" customFormat="1">
      <c r="A83" s="20"/>
      <c r="F83" s="37"/>
      <c r="G83" s="32"/>
      <c r="H83" s="35"/>
      <c r="I83" s="2"/>
      <c r="J83" s="2"/>
      <c r="K83" s="2"/>
      <c r="L83" s="2"/>
      <c r="M83" s="30"/>
    </row>
    <row r="84" spans="1:13" s="4" customFormat="1">
      <c r="A84" s="20"/>
      <c r="F84" s="37"/>
      <c r="G84" s="32"/>
      <c r="H84" s="35"/>
      <c r="I84" s="2"/>
      <c r="J84" s="2"/>
      <c r="K84" s="2"/>
      <c r="L84" s="2"/>
      <c r="M84" s="30"/>
    </row>
    <row r="85" spans="1:13" s="4" customFormat="1">
      <c r="A85" s="20"/>
      <c r="F85" s="37"/>
      <c r="G85" s="32"/>
      <c r="H85" s="35"/>
      <c r="I85" s="2"/>
      <c r="J85" s="2"/>
      <c r="K85" s="2"/>
      <c r="L85" s="2"/>
      <c r="M85" s="30"/>
    </row>
    <row r="86" spans="1:13" s="4" customFormat="1">
      <c r="A86" s="20"/>
      <c r="F86" s="37"/>
      <c r="G86" s="32"/>
      <c r="H86" s="35"/>
      <c r="I86" s="2"/>
      <c r="J86" s="2"/>
      <c r="K86" s="2"/>
      <c r="L86" s="2"/>
      <c r="M86" s="30"/>
    </row>
    <row r="87" spans="1:13" s="4" customFormat="1">
      <c r="A87" s="20"/>
      <c r="F87" s="37"/>
      <c r="G87" s="32"/>
      <c r="H87" s="35"/>
      <c r="I87" s="2"/>
      <c r="J87" s="2"/>
      <c r="K87" s="2"/>
      <c r="L87" s="2"/>
      <c r="M87" s="30"/>
    </row>
    <row r="88" spans="1:13" s="4" customFormat="1">
      <c r="A88" s="20"/>
      <c r="F88" s="37"/>
      <c r="G88" s="32"/>
      <c r="H88" s="35"/>
      <c r="I88" s="2"/>
      <c r="J88" s="2"/>
      <c r="K88" s="2"/>
      <c r="L88" s="2"/>
      <c r="M88" s="30"/>
    </row>
    <row r="89" spans="1:13" s="4" customFormat="1">
      <c r="A89" s="20"/>
      <c r="F89" s="37"/>
      <c r="G89" s="32"/>
      <c r="H89" s="35"/>
      <c r="I89" s="2"/>
      <c r="J89" s="2"/>
      <c r="K89" s="2"/>
      <c r="L89" s="2"/>
      <c r="M89" s="30"/>
    </row>
    <row r="90" spans="1:13" s="4" customFormat="1">
      <c r="A90" s="20"/>
      <c r="F90" s="37"/>
      <c r="G90" s="32"/>
      <c r="H90" s="35"/>
      <c r="I90" s="2"/>
      <c r="J90" s="2"/>
      <c r="K90" s="2"/>
      <c r="L90" s="2"/>
      <c r="M90" s="30"/>
    </row>
    <row r="91" spans="1:13" s="4" customFormat="1">
      <c r="A91" s="20"/>
      <c r="F91" s="37"/>
      <c r="G91" s="32"/>
      <c r="H91" s="35"/>
      <c r="I91" s="2"/>
      <c r="J91" s="2"/>
      <c r="K91" s="2"/>
      <c r="L91" s="2"/>
      <c r="M91" s="30"/>
    </row>
    <row r="92" spans="1:13" s="4" customFormat="1">
      <c r="A92" s="20"/>
      <c r="F92" s="37"/>
      <c r="G92" s="32"/>
      <c r="H92" s="35"/>
      <c r="I92" s="2"/>
      <c r="J92" s="2"/>
      <c r="K92" s="2"/>
      <c r="L92" s="2"/>
      <c r="M92" s="30"/>
    </row>
    <row r="93" spans="1:13" s="4" customFormat="1">
      <c r="A93" s="20"/>
      <c r="F93" s="37"/>
      <c r="G93" s="32"/>
      <c r="H93" s="35"/>
      <c r="I93" s="2"/>
      <c r="J93" s="2"/>
      <c r="K93" s="2"/>
      <c r="L93" s="2"/>
      <c r="M93" s="30"/>
    </row>
    <row r="94" spans="1:13" s="4" customFormat="1">
      <c r="A94" s="20"/>
      <c r="F94" s="37"/>
      <c r="G94" s="32"/>
      <c r="H94" s="35"/>
      <c r="I94" s="2"/>
      <c r="J94" s="2"/>
      <c r="K94" s="2"/>
      <c r="L94" s="2"/>
      <c r="M94" s="30"/>
    </row>
    <row r="95" spans="1:13" s="4" customFormat="1">
      <c r="A95" s="20"/>
      <c r="F95" s="37"/>
      <c r="G95" s="32"/>
      <c r="H95" s="35"/>
      <c r="I95" s="2"/>
      <c r="J95" s="2"/>
      <c r="K95" s="2"/>
      <c r="L95" s="2"/>
      <c r="M95" s="30"/>
    </row>
    <row r="96" spans="1:13" s="4" customFormat="1">
      <c r="A96" s="20"/>
      <c r="F96" s="37"/>
      <c r="G96" s="32"/>
      <c r="H96" s="35"/>
      <c r="I96" s="2"/>
      <c r="J96" s="2"/>
      <c r="K96" s="2"/>
      <c r="L96" s="2"/>
      <c r="M96" s="30"/>
    </row>
    <row r="97" spans="1:13" s="4" customFormat="1">
      <c r="A97" s="20"/>
      <c r="F97" s="37"/>
      <c r="G97" s="32"/>
      <c r="H97" s="35"/>
      <c r="I97" s="2"/>
      <c r="J97" s="2"/>
      <c r="K97" s="2"/>
      <c r="L97" s="2"/>
      <c r="M97" s="30"/>
    </row>
    <row r="98" spans="1:13" s="4" customFormat="1">
      <c r="A98" s="20"/>
      <c r="F98" s="37"/>
      <c r="G98" s="32"/>
      <c r="H98" s="35"/>
      <c r="I98" s="2"/>
      <c r="J98" s="2"/>
      <c r="K98" s="2"/>
      <c r="L98" s="2"/>
      <c r="M98" s="30"/>
    </row>
    <row r="99" spans="1:13" s="4" customFormat="1">
      <c r="A99" s="20"/>
      <c r="F99" s="37"/>
      <c r="G99" s="32"/>
      <c r="H99" s="35"/>
      <c r="I99" s="2"/>
      <c r="J99" s="2"/>
      <c r="K99" s="2"/>
      <c r="L99" s="2"/>
      <c r="M99" s="30"/>
    </row>
    <row r="100" spans="1:13" s="4" customFormat="1">
      <c r="A100" s="20"/>
      <c r="F100" s="37"/>
      <c r="G100" s="32"/>
      <c r="H100" s="35"/>
      <c r="I100" s="2"/>
      <c r="J100" s="2"/>
      <c r="K100" s="2"/>
      <c r="L100" s="2"/>
      <c r="M100" s="30"/>
    </row>
    <row r="101" spans="1:13" s="4" customFormat="1">
      <c r="A101" s="20"/>
      <c r="F101" s="37"/>
      <c r="G101" s="32"/>
      <c r="H101" s="35"/>
      <c r="I101" s="2"/>
      <c r="J101" s="2"/>
      <c r="K101" s="2"/>
      <c r="L101" s="2"/>
      <c r="M101" s="30"/>
    </row>
    <row r="102" spans="1:13" s="4" customFormat="1">
      <c r="A102" s="20"/>
      <c r="F102" s="37"/>
      <c r="G102" s="32"/>
      <c r="H102" s="35"/>
      <c r="I102" s="2"/>
      <c r="J102" s="2"/>
      <c r="K102" s="2"/>
      <c r="L102" s="2"/>
      <c r="M102" s="30"/>
    </row>
    <row r="103" spans="1:13" s="4" customFormat="1">
      <c r="A103" s="20"/>
      <c r="F103" s="37"/>
      <c r="G103" s="32"/>
      <c r="H103" s="35"/>
      <c r="I103" s="2"/>
      <c r="J103" s="2"/>
      <c r="K103" s="2"/>
      <c r="L103" s="2"/>
      <c r="M103" s="30"/>
    </row>
    <row r="104" spans="1:13" s="4" customFormat="1">
      <c r="A104" s="20"/>
      <c r="F104" s="37"/>
      <c r="G104" s="32"/>
      <c r="H104" s="35"/>
      <c r="I104" s="2"/>
      <c r="J104" s="2"/>
      <c r="K104" s="2"/>
      <c r="L104" s="2"/>
      <c r="M104" s="30"/>
    </row>
    <row r="105" spans="1:13" s="4" customFormat="1">
      <c r="A105" s="20"/>
      <c r="F105" s="37"/>
      <c r="G105" s="32"/>
      <c r="H105" s="35"/>
      <c r="I105" s="2"/>
      <c r="J105" s="2"/>
      <c r="K105" s="2"/>
      <c r="L105" s="2"/>
      <c r="M105" s="30"/>
    </row>
    <row r="106" spans="1:13" s="4" customFormat="1">
      <c r="A106" s="20"/>
      <c r="F106" s="37"/>
      <c r="G106" s="32"/>
      <c r="H106" s="35"/>
      <c r="I106" s="2"/>
      <c r="J106" s="2"/>
      <c r="K106" s="2"/>
      <c r="L106" s="2"/>
      <c r="M106" s="30"/>
    </row>
    <row r="107" spans="1:13" s="4" customFormat="1">
      <c r="A107" s="20"/>
      <c r="F107" s="37"/>
      <c r="G107" s="32"/>
      <c r="H107" s="35"/>
      <c r="I107" s="2"/>
      <c r="J107" s="2"/>
      <c r="K107" s="2"/>
      <c r="L107" s="2"/>
      <c r="M107" s="30"/>
    </row>
    <row r="108" spans="1:13" s="4" customFormat="1">
      <c r="A108" s="20"/>
      <c r="F108" s="37"/>
      <c r="G108" s="32"/>
      <c r="H108" s="35"/>
      <c r="I108" s="2"/>
      <c r="J108" s="2"/>
      <c r="K108" s="2"/>
      <c r="L108" s="2"/>
      <c r="M108" s="30"/>
    </row>
    <row r="109" spans="1:13" s="4" customFormat="1">
      <c r="A109" s="20"/>
      <c r="F109" s="37"/>
      <c r="G109" s="32"/>
      <c r="H109" s="35"/>
      <c r="I109" s="2"/>
      <c r="J109" s="2"/>
      <c r="K109" s="2"/>
      <c r="L109" s="2"/>
      <c r="M109" s="30"/>
    </row>
    <row r="110" spans="1:13" s="4" customFormat="1">
      <c r="A110" s="20"/>
      <c r="F110" s="37"/>
      <c r="G110" s="32"/>
      <c r="H110" s="35"/>
      <c r="I110" s="2"/>
      <c r="J110" s="2"/>
      <c r="K110" s="2"/>
      <c r="L110" s="2"/>
      <c r="M110" s="30"/>
    </row>
    <row r="111" spans="1:13" s="4" customFormat="1">
      <c r="A111" s="20"/>
      <c r="F111" s="37"/>
      <c r="G111" s="32"/>
      <c r="H111" s="35"/>
      <c r="I111" s="2"/>
      <c r="J111" s="2"/>
      <c r="K111" s="2"/>
      <c r="L111" s="2"/>
      <c r="M111" s="30"/>
    </row>
    <row r="112" spans="1:13" s="4" customFormat="1">
      <c r="A112" s="20"/>
      <c r="F112" s="37"/>
      <c r="G112" s="32"/>
      <c r="H112" s="35"/>
      <c r="I112" s="2"/>
      <c r="J112" s="2"/>
      <c r="K112" s="2"/>
      <c r="L112" s="2"/>
      <c r="M112" s="30"/>
    </row>
    <row r="113" spans="1:13" s="4" customFormat="1">
      <c r="A113" s="20"/>
      <c r="F113" s="37"/>
      <c r="G113" s="32"/>
      <c r="H113" s="35"/>
      <c r="I113" s="2"/>
      <c r="J113" s="2"/>
      <c r="K113" s="2"/>
      <c r="L113" s="2"/>
      <c r="M113" s="30"/>
    </row>
    <row r="114" spans="1:13" s="4" customFormat="1">
      <c r="A114" s="20"/>
      <c r="F114" s="37"/>
      <c r="G114" s="32"/>
      <c r="H114" s="35"/>
      <c r="I114" s="2"/>
      <c r="J114" s="2"/>
      <c r="K114" s="2"/>
      <c r="L114" s="2"/>
      <c r="M114" s="30"/>
    </row>
    <row r="115" spans="1:13" s="4" customFormat="1">
      <c r="A115" s="20"/>
      <c r="F115" s="37"/>
      <c r="G115" s="32"/>
      <c r="H115" s="35"/>
      <c r="I115" s="2"/>
      <c r="J115" s="2"/>
      <c r="K115" s="2"/>
      <c r="L115" s="2"/>
      <c r="M115" s="30"/>
    </row>
    <row r="116" spans="1:13" s="4" customFormat="1">
      <c r="A116" s="20"/>
      <c r="F116" s="37"/>
      <c r="G116" s="32"/>
      <c r="H116" s="35"/>
      <c r="I116" s="2"/>
      <c r="J116" s="2"/>
      <c r="K116" s="2"/>
      <c r="L116" s="2"/>
      <c r="M116" s="30"/>
    </row>
    <row r="117" spans="1:13" s="4" customFormat="1">
      <c r="A117" s="20"/>
      <c r="F117" s="37"/>
      <c r="G117" s="32"/>
      <c r="H117" s="35"/>
      <c r="I117" s="2"/>
      <c r="J117" s="2"/>
      <c r="K117" s="2"/>
      <c r="L117" s="2"/>
      <c r="M117" s="30"/>
    </row>
    <row r="118" spans="1:13" s="4" customFormat="1">
      <c r="A118" s="20"/>
      <c r="F118" s="37"/>
      <c r="G118" s="32"/>
      <c r="H118" s="35"/>
      <c r="I118" s="2"/>
      <c r="J118" s="2"/>
      <c r="K118" s="2"/>
      <c r="L118" s="2"/>
      <c r="M118" s="30"/>
    </row>
    <row r="119" spans="1:13" s="4" customFormat="1">
      <c r="A119" s="20"/>
      <c r="F119" s="37"/>
      <c r="G119" s="32"/>
      <c r="H119" s="35"/>
      <c r="I119" s="2"/>
      <c r="J119" s="2"/>
      <c r="K119" s="2"/>
      <c r="L119" s="2"/>
      <c r="M119" s="30"/>
    </row>
    <row r="120" spans="1:13" s="4" customFormat="1">
      <c r="A120" s="20"/>
      <c r="F120" s="37"/>
      <c r="G120" s="32"/>
      <c r="H120" s="35"/>
      <c r="I120" s="2"/>
      <c r="J120" s="2"/>
      <c r="K120" s="2"/>
      <c r="L120" s="2"/>
      <c r="M120" s="30"/>
    </row>
    <row r="121" spans="1:13" s="4" customFormat="1">
      <c r="A121" s="20"/>
      <c r="F121" s="37"/>
      <c r="G121" s="32"/>
      <c r="H121" s="35"/>
      <c r="I121" s="2"/>
      <c r="J121" s="2"/>
      <c r="K121" s="2"/>
      <c r="L121" s="2"/>
      <c r="M121" s="30"/>
    </row>
    <row r="122" spans="1:13" s="4" customFormat="1">
      <c r="A122" s="20"/>
      <c r="F122" s="37"/>
      <c r="G122" s="32"/>
      <c r="H122" s="35"/>
      <c r="I122" s="2"/>
      <c r="J122" s="2"/>
      <c r="K122" s="2"/>
      <c r="L122" s="2"/>
      <c r="M122" s="30"/>
    </row>
    <row r="123" spans="1:13" s="4" customFormat="1">
      <c r="A123" s="20"/>
      <c r="F123" s="37"/>
      <c r="G123" s="32"/>
      <c r="H123" s="35"/>
      <c r="I123" s="2"/>
      <c r="J123" s="2"/>
      <c r="K123" s="2"/>
      <c r="L123" s="2"/>
      <c r="M123" s="30"/>
    </row>
    <row r="124" spans="1:13" s="4" customFormat="1">
      <c r="A124" s="20"/>
      <c r="F124" s="37"/>
      <c r="G124" s="32"/>
      <c r="H124" s="35"/>
      <c r="I124" s="2"/>
      <c r="J124" s="2"/>
      <c r="K124" s="2"/>
      <c r="L124" s="2"/>
      <c r="M124" s="30"/>
    </row>
    <row r="125" spans="1:13" s="4" customFormat="1">
      <c r="A125" s="20"/>
      <c r="F125" s="37"/>
      <c r="G125" s="32"/>
      <c r="H125" s="35"/>
      <c r="I125" s="2"/>
      <c r="J125" s="2"/>
      <c r="K125" s="2"/>
      <c r="L125" s="2"/>
      <c r="M125" s="30"/>
    </row>
    <row r="126" spans="1:13" s="4" customFormat="1">
      <c r="A126" s="20"/>
      <c r="F126" s="37"/>
      <c r="G126" s="32"/>
      <c r="H126" s="35"/>
      <c r="I126" s="2"/>
      <c r="J126" s="2"/>
      <c r="K126" s="2"/>
      <c r="L126" s="2"/>
      <c r="M126" s="30"/>
    </row>
    <row r="127" spans="1:13" s="4" customFormat="1">
      <c r="A127" s="20"/>
      <c r="F127" s="37"/>
      <c r="G127" s="32"/>
      <c r="H127" s="35"/>
      <c r="I127" s="2"/>
      <c r="J127" s="2"/>
      <c r="K127" s="2"/>
      <c r="L127" s="2"/>
      <c r="M127" s="30"/>
    </row>
    <row r="128" spans="1:13" s="4" customFormat="1">
      <c r="A128" s="20"/>
      <c r="F128" s="37"/>
      <c r="G128" s="32"/>
      <c r="H128" s="35"/>
      <c r="I128" s="2"/>
      <c r="J128" s="2"/>
      <c r="K128" s="2"/>
      <c r="L128" s="2"/>
      <c r="M128" s="30"/>
    </row>
    <row r="129" spans="1:13" s="4" customFormat="1">
      <c r="A129" s="20"/>
      <c r="F129" s="37"/>
      <c r="G129" s="32"/>
      <c r="H129" s="35"/>
      <c r="I129" s="2"/>
      <c r="J129" s="2"/>
      <c r="K129" s="2"/>
      <c r="L129" s="2"/>
      <c r="M129" s="30"/>
    </row>
    <row r="130" spans="1:13" s="4" customFormat="1">
      <c r="A130" s="20"/>
      <c r="F130" s="37"/>
      <c r="G130" s="32"/>
      <c r="H130" s="35"/>
      <c r="I130" s="2"/>
      <c r="J130" s="2"/>
      <c r="K130" s="2"/>
      <c r="L130" s="2"/>
      <c r="M130" s="30"/>
    </row>
    <row r="131" spans="1:13" s="4" customFormat="1">
      <c r="A131" s="20"/>
      <c r="F131" s="37"/>
      <c r="G131" s="32"/>
      <c r="H131" s="35"/>
      <c r="I131" s="2"/>
      <c r="J131" s="2"/>
      <c r="K131" s="2"/>
      <c r="L131" s="2"/>
      <c r="M131" s="30"/>
    </row>
    <row r="132" spans="1:13" s="4" customFormat="1">
      <c r="A132" s="20"/>
      <c r="F132" s="37"/>
      <c r="G132" s="32"/>
      <c r="H132" s="35"/>
      <c r="I132" s="2"/>
      <c r="J132" s="2"/>
      <c r="K132" s="2"/>
      <c r="L132" s="2"/>
      <c r="M132" s="30"/>
    </row>
    <row r="133" spans="1:13" s="4" customFormat="1">
      <c r="A133" s="20"/>
      <c r="F133" s="37"/>
      <c r="G133" s="32"/>
      <c r="H133" s="35"/>
      <c r="I133" s="2"/>
      <c r="J133" s="2"/>
      <c r="K133" s="2"/>
      <c r="L133" s="2"/>
      <c r="M133" s="30"/>
    </row>
    <row r="134" spans="1:13" s="4" customFormat="1">
      <c r="A134" s="20"/>
      <c r="F134" s="37"/>
      <c r="G134" s="32"/>
      <c r="H134" s="35"/>
      <c r="I134" s="2"/>
      <c r="J134" s="2"/>
      <c r="K134" s="2"/>
      <c r="L134" s="2"/>
      <c r="M134" s="30"/>
    </row>
    <row r="135" spans="1:13" s="4" customFormat="1">
      <c r="A135" s="20"/>
      <c r="F135" s="37"/>
      <c r="G135" s="32"/>
      <c r="H135" s="35"/>
      <c r="I135" s="2"/>
      <c r="J135" s="2"/>
      <c r="K135" s="2"/>
      <c r="L135" s="2"/>
      <c r="M135" s="30"/>
    </row>
    <row r="136" spans="1:13" s="4" customFormat="1">
      <c r="A136" s="20"/>
      <c r="F136" s="37"/>
      <c r="G136" s="32"/>
      <c r="H136" s="35"/>
      <c r="I136" s="2"/>
      <c r="J136" s="2"/>
      <c r="K136" s="2"/>
      <c r="L136" s="2"/>
      <c r="M136" s="30"/>
    </row>
    <row r="137" spans="1:13" s="4" customFormat="1">
      <c r="A137" s="20"/>
      <c r="F137" s="37"/>
      <c r="G137" s="32"/>
      <c r="H137" s="35"/>
      <c r="I137" s="2"/>
      <c r="J137" s="2"/>
      <c r="K137" s="2"/>
      <c r="L137" s="2"/>
      <c r="M137" s="30"/>
    </row>
    <row r="138" spans="1:13" s="4" customFormat="1">
      <c r="A138" s="20"/>
      <c r="F138" s="37"/>
      <c r="G138" s="32"/>
      <c r="H138" s="35"/>
      <c r="I138" s="2"/>
      <c r="J138" s="2"/>
      <c r="K138" s="2"/>
      <c r="L138" s="2"/>
      <c r="M138" s="30"/>
    </row>
    <row r="139" spans="1:13" s="4" customFormat="1">
      <c r="A139" s="20"/>
      <c r="F139" s="37"/>
      <c r="G139" s="32"/>
      <c r="H139" s="35"/>
      <c r="I139" s="2"/>
      <c r="J139" s="2"/>
      <c r="K139" s="2"/>
      <c r="L139" s="2"/>
      <c r="M139" s="30"/>
    </row>
    <row r="140" spans="1:13" s="4" customFormat="1">
      <c r="A140" s="20"/>
      <c r="F140" s="37"/>
      <c r="G140" s="32"/>
      <c r="H140" s="35"/>
      <c r="I140" s="2"/>
      <c r="J140" s="2"/>
      <c r="K140" s="2"/>
      <c r="L140" s="2"/>
      <c r="M140" s="30"/>
    </row>
    <row r="141" spans="1:13" s="4" customFormat="1">
      <c r="A141" s="20"/>
      <c r="F141" s="37"/>
      <c r="G141" s="32"/>
      <c r="H141" s="35"/>
      <c r="I141" s="2"/>
      <c r="J141" s="2"/>
      <c r="K141" s="2"/>
      <c r="L141" s="2"/>
      <c r="M141" s="30"/>
    </row>
    <row r="142" spans="1:13" s="4" customFormat="1">
      <c r="A142" s="20"/>
      <c r="F142" s="37"/>
      <c r="G142" s="32"/>
      <c r="H142" s="35"/>
      <c r="I142" s="2"/>
      <c r="J142" s="2"/>
      <c r="K142" s="2"/>
      <c r="L142" s="2"/>
      <c r="M142" s="30"/>
    </row>
    <row r="143" spans="1:13" s="4" customFormat="1">
      <c r="A143" s="20"/>
      <c r="F143" s="37"/>
      <c r="G143" s="32"/>
      <c r="H143" s="35"/>
      <c r="I143" s="2"/>
      <c r="J143" s="2"/>
      <c r="K143" s="2"/>
      <c r="L143" s="2"/>
      <c r="M143" s="30"/>
    </row>
    <row r="144" spans="1:13" s="4" customFormat="1">
      <c r="A144" s="20"/>
      <c r="F144" s="37"/>
      <c r="G144" s="32"/>
      <c r="H144" s="35"/>
      <c r="I144" s="2"/>
      <c r="J144" s="2"/>
      <c r="K144" s="2"/>
      <c r="L144" s="2"/>
      <c r="M144" s="30"/>
    </row>
    <row r="145" spans="1:13" s="4" customFormat="1">
      <c r="A145" s="20"/>
      <c r="F145" s="37"/>
      <c r="G145" s="32"/>
      <c r="H145" s="35"/>
      <c r="I145" s="2"/>
      <c r="J145" s="2"/>
      <c r="K145" s="2"/>
      <c r="L145" s="2"/>
      <c r="M145" s="30"/>
    </row>
    <row r="146" spans="1:13" s="4" customFormat="1">
      <c r="A146" s="20"/>
      <c r="F146" s="37"/>
      <c r="G146" s="32"/>
      <c r="H146" s="35"/>
      <c r="I146" s="2"/>
      <c r="J146" s="2"/>
      <c r="K146" s="2"/>
      <c r="L146" s="2"/>
      <c r="M146" s="30"/>
    </row>
    <row r="147" spans="1:13" s="4" customFormat="1">
      <c r="A147" s="20"/>
      <c r="F147" s="37"/>
      <c r="G147" s="32"/>
      <c r="H147" s="35"/>
      <c r="I147" s="2"/>
      <c r="J147" s="2"/>
      <c r="K147" s="2"/>
      <c r="L147" s="2"/>
      <c r="M147" s="30"/>
    </row>
    <row r="148" spans="1:13" s="4" customFormat="1">
      <c r="A148" s="20"/>
      <c r="F148" s="37"/>
      <c r="G148" s="32"/>
      <c r="H148" s="35"/>
      <c r="I148" s="2"/>
      <c r="J148" s="2"/>
      <c r="K148" s="2"/>
      <c r="L148" s="2"/>
      <c r="M148" s="30"/>
    </row>
    <row r="149" spans="1:13" s="4" customFormat="1">
      <c r="A149" s="20"/>
      <c r="F149" s="37"/>
      <c r="G149" s="32"/>
      <c r="H149" s="35"/>
      <c r="I149" s="2"/>
      <c r="J149" s="2"/>
      <c r="K149" s="2"/>
      <c r="L149" s="2"/>
      <c r="M149" s="30"/>
    </row>
    <row r="150" spans="1:13" s="4" customFormat="1">
      <c r="A150" s="20"/>
      <c r="F150" s="37"/>
      <c r="G150" s="32"/>
      <c r="H150" s="35"/>
      <c r="I150" s="2"/>
      <c r="J150" s="2"/>
      <c r="K150" s="2"/>
      <c r="L150" s="2"/>
      <c r="M150" s="30"/>
    </row>
    <row r="151" spans="1:13" s="4" customFormat="1">
      <c r="A151" s="20"/>
      <c r="F151" s="37"/>
      <c r="G151" s="32"/>
      <c r="H151" s="35"/>
      <c r="I151" s="2"/>
      <c r="J151" s="2"/>
      <c r="K151" s="2"/>
      <c r="L151" s="2"/>
      <c r="M151" s="30"/>
    </row>
    <row r="152" spans="1:13" s="4" customFormat="1">
      <c r="A152" s="20"/>
      <c r="F152" s="37"/>
      <c r="G152" s="32"/>
      <c r="H152" s="35"/>
      <c r="I152" s="2"/>
      <c r="J152" s="2"/>
      <c r="K152" s="2"/>
      <c r="L152" s="2"/>
      <c r="M152" s="30"/>
    </row>
    <row r="153" spans="1:13" s="4" customFormat="1">
      <c r="A153" s="20"/>
      <c r="F153" s="37"/>
      <c r="G153" s="32"/>
      <c r="H153" s="35"/>
      <c r="I153" s="2"/>
      <c r="J153" s="2"/>
      <c r="K153" s="2"/>
      <c r="L153" s="2"/>
      <c r="M153" s="30"/>
    </row>
    <row r="154" spans="1:13" s="4" customFormat="1">
      <c r="A154" s="20"/>
      <c r="F154" s="37"/>
      <c r="G154" s="32"/>
      <c r="H154" s="35"/>
      <c r="I154" s="2"/>
      <c r="J154" s="2"/>
      <c r="K154" s="2"/>
      <c r="L154" s="2"/>
      <c r="M154" s="30"/>
    </row>
    <row r="155" spans="1:13" s="4" customFormat="1">
      <c r="A155" s="20"/>
      <c r="F155" s="37"/>
      <c r="G155" s="32"/>
      <c r="H155" s="35"/>
      <c r="I155" s="2"/>
      <c r="J155" s="2"/>
      <c r="K155" s="2"/>
      <c r="L155" s="2"/>
      <c r="M155" s="30"/>
    </row>
    <row r="156" spans="1:13" s="4" customFormat="1">
      <c r="A156" s="20"/>
      <c r="F156" s="37"/>
      <c r="G156" s="32"/>
      <c r="H156" s="35"/>
      <c r="I156" s="2"/>
      <c r="J156" s="2"/>
      <c r="K156" s="2"/>
      <c r="L156" s="2"/>
      <c r="M156" s="30"/>
    </row>
    <row r="157" spans="1:13" s="4" customFormat="1">
      <c r="A157" s="20"/>
      <c r="F157" s="37"/>
      <c r="G157" s="32"/>
      <c r="H157" s="35"/>
      <c r="I157" s="2"/>
      <c r="J157" s="2"/>
      <c r="K157" s="2"/>
      <c r="L157" s="2"/>
      <c r="M157" s="30"/>
    </row>
    <row r="158" spans="1:13" s="4" customFormat="1">
      <c r="A158" s="20"/>
      <c r="F158" s="37"/>
      <c r="G158" s="32"/>
      <c r="H158" s="35"/>
      <c r="I158" s="2"/>
      <c r="J158" s="2"/>
      <c r="K158" s="2"/>
      <c r="L158" s="2"/>
      <c r="M158" s="30"/>
    </row>
    <row r="159" spans="1:13" s="4" customFormat="1">
      <c r="A159" s="20"/>
      <c r="F159" s="37"/>
      <c r="G159" s="32"/>
      <c r="H159" s="35"/>
      <c r="I159" s="2"/>
      <c r="J159" s="2"/>
      <c r="K159" s="2"/>
      <c r="L159" s="2"/>
      <c r="M159" s="30"/>
    </row>
    <row r="160" spans="1:13" s="4" customFormat="1">
      <c r="A160" s="20"/>
      <c r="F160" s="37"/>
      <c r="G160" s="32"/>
      <c r="H160" s="35"/>
      <c r="I160" s="2"/>
      <c r="J160" s="2"/>
      <c r="K160" s="2"/>
      <c r="L160" s="2"/>
      <c r="M160" s="30"/>
    </row>
    <row r="161" spans="1:13" s="4" customFormat="1">
      <c r="A161" s="20"/>
      <c r="F161" s="37"/>
      <c r="G161" s="32"/>
      <c r="H161" s="35"/>
      <c r="I161" s="2"/>
      <c r="J161" s="2"/>
      <c r="K161" s="2"/>
      <c r="L161" s="2"/>
      <c r="M161" s="30"/>
    </row>
    <row r="162" spans="1:13" s="4" customFormat="1">
      <c r="A162" s="20"/>
      <c r="F162" s="37"/>
      <c r="G162" s="32"/>
      <c r="H162" s="35"/>
      <c r="I162" s="2"/>
      <c r="J162" s="2"/>
      <c r="K162" s="2"/>
      <c r="L162" s="2"/>
      <c r="M162" s="30"/>
    </row>
    <row r="163" spans="1:13" s="4" customFormat="1">
      <c r="A163" s="20"/>
      <c r="F163" s="37"/>
      <c r="G163" s="32"/>
      <c r="H163" s="35"/>
      <c r="I163" s="2"/>
      <c r="J163" s="2"/>
      <c r="K163" s="2"/>
      <c r="L163" s="2"/>
      <c r="M163" s="30"/>
    </row>
    <row r="164" spans="1:13" s="4" customFormat="1">
      <c r="A164" s="20"/>
      <c r="F164" s="37"/>
      <c r="G164" s="32"/>
      <c r="H164" s="35"/>
      <c r="I164" s="2"/>
      <c r="J164" s="2"/>
      <c r="K164" s="2"/>
      <c r="L164" s="2"/>
      <c r="M164" s="30"/>
    </row>
    <row r="165" spans="1:13" s="4" customFormat="1">
      <c r="A165" s="20"/>
      <c r="F165" s="37"/>
      <c r="G165" s="32"/>
      <c r="H165" s="35"/>
      <c r="I165" s="2"/>
      <c r="J165" s="2"/>
      <c r="K165" s="2"/>
      <c r="L165" s="2"/>
      <c r="M165" s="30"/>
    </row>
    <row r="166" spans="1:13" s="4" customFormat="1">
      <c r="A166" s="20"/>
      <c r="F166" s="37"/>
      <c r="G166" s="32"/>
      <c r="H166" s="35"/>
      <c r="I166" s="2"/>
      <c r="J166" s="2"/>
      <c r="K166" s="2"/>
      <c r="L166" s="2"/>
      <c r="M166" s="30"/>
    </row>
    <row r="167" spans="1:13" s="4" customFormat="1">
      <c r="A167" s="20"/>
      <c r="F167" s="37"/>
      <c r="G167" s="32"/>
      <c r="H167" s="35"/>
      <c r="I167" s="2"/>
      <c r="J167" s="2"/>
      <c r="K167" s="2"/>
      <c r="L167" s="2"/>
      <c r="M167" s="30"/>
    </row>
    <row r="168" spans="1:13" s="4" customFormat="1">
      <c r="A168" s="20"/>
      <c r="F168" s="37"/>
      <c r="G168" s="32"/>
      <c r="H168" s="35"/>
      <c r="I168" s="2"/>
      <c r="J168" s="2"/>
      <c r="K168" s="2"/>
      <c r="L168" s="2"/>
      <c r="M168" s="30"/>
    </row>
    <row r="169" spans="1:13" s="4" customFormat="1">
      <c r="A169" s="20"/>
      <c r="F169" s="37"/>
      <c r="G169" s="32"/>
      <c r="H169" s="35"/>
      <c r="I169" s="2"/>
      <c r="J169" s="2"/>
      <c r="K169" s="2"/>
      <c r="L169" s="2"/>
      <c r="M169" s="30"/>
    </row>
    <row r="170" spans="1:13" s="4" customFormat="1">
      <c r="A170" s="20"/>
      <c r="F170" s="37"/>
      <c r="G170" s="32"/>
      <c r="H170" s="35"/>
      <c r="I170" s="2"/>
      <c r="J170" s="2"/>
      <c r="K170" s="2"/>
      <c r="L170" s="2"/>
      <c r="M170" s="30"/>
    </row>
    <row r="171" spans="1:13" s="4" customFormat="1">
      <c r="A171" s="20"/>
      <c r="F171" s="37"/>
      <c r="G171" s="32"/>
      <c r="H171" s="35"/>
      <c r="I171" s="2"/>
      <c r="J171" s="2"/>
      <c r="K171" s="2"/>
      <c r="L171" s="2"/>
      <c r="M171" s="30"/>
    </row>
    <row r="172" spans="1:13" s="4" customFormat="1">
      <c r="A172" s="20"/>
      <c r="F172" s="37"/>
      <c r="G172" s="32"/>
      <c r="H172" s="35"/>
      <c r="I172" s="2"/>
      <c r="J172" s="2"/>
      <c r="K172" s="2"/>
      <c r="L172" s="2"/>
      <c r="M172" s="30"/>
    </row>
    <row r="173" spans="1:13" s="4" customFormat="1">
      <c r="A173" s="20"/>
      <c r="F173" s="37"/>
      <c r="G173" s="32"/>
      <c r="H173" s="35"/>
      <c r="I173" s="2"/>
      <c r="J173" s="2"/>
      <c r="K173" s="2"/>
      <c r="L173" s="2"/>
      <c r="M173" s="30"/>
    </row>
    <row r="174" spans="1:13" s="4" customFormat="1">
      <c r="A174" s="20"/>
      <c r="F174" s="37"/>
      <c r="G174" s="32"/>
      <c r="H174" s="35"/>
      <c r="I174" s="2"/>
      <c r="J174" s="2"/>
      <c r="K174" s="2"/>
      <c r="L174" s="2"/>
      <c r="M174" s="30"/>
    </row>
    <row r="175" spans="1:13" s="4" customFormat="1">
      <c r="A175" s="20"/>
      <c r="F175" s="37"/>
      <c r="G175" s="32"/>
      <c r="H175" s="35"/>
      <c r="I175" s="2"/>
      <c r="J175" s="2"/>
      <c r="K175" s="2"/>
      <c r="L175" s="2"/>
      <c r="M175" s="30"/>
    </row>
    <row r="176" spans="1:13" s="4" customFormat="1">
      <c r="A176" s="20"/>
      <c r="F176" s="37"/>
      <c r="G176" s="32"/>
      <c r="H176" s="35"/>
      <c r="I176" s="2"/>
      <c r="J176" s="2"/>
      <c r="K176" s="2"/>
      <c r="L176" s="2"/>
      <c r="M176" s="30"/>
    </row>
    <row r="177" spans="1:13" s="4" customFormat="1">
      <c r="A177" s="20"/>
      <c r="F177" s="37"/>
      <c r="G177" s="32"/>
      <c r="H177" s="35"/>
      <c r="I177" s="2"/>
      <c r="J177" s="2"/>
      <c r="K177" s="2"/>
      <c r="L177" s="2"/>
      <c r="M177" s="30"/>
    </row>
    <row r="178" spans="1:13" s="4" customFormat="1">
      <c r="A178" s="20"/>
      <c r="F178" s="37"/>
      <c r="G178" s="32"/>
      <c r="H178" s="35"/>
      <c r="I178" s="2"/>
      <c r="J178" s="2"/>
      <c r="K178" s="2"/>
      <c r="L178" s="2"/>
      <c r="M178" s="30"/>
    </row>
    <row r="179" spans="1:13" s="4" customFormat="1">
      <c r="A179" s="20"/>
      <c r="F179" s="37"/>
      <c r="G179" s="32"/>
      <c r="H179" s="35"/>
      <c r="I179" s="2"/>
      <c r="J179" s="2"/>
      <c r="K179" s="2"/>
      <c r="L179" s="2"/>
      <c r="M179" s="30"/>
    </row>
    <row r="180" spans="1:13" s="4" customFormat="1">
      <c r="A180" s="20"/>
      <c r="F180" s="37"/>
      <c r="G180" s="32"/>
      <c r="H180" s="35"/>
      <c r="I180" s="2"/>
      <c r="J180" s="2"/>
      <c r="K180" s="2"/>
      <c r="L180" s="2"/>
      <c r="M180" s="30"/>
    </row>
    <row r="181" spans="1:13" s="4" customFormat="1">
      <c r="A181" s="20"/>
      <c r="F181" s="37"/>
      <c r="G181" s="32"/>
      <c r="H181" s="35"/>
      <c r="I181" s="2"/>
      <c r="J181" s="2"/>
      <c r="K181" s="2"/>
      <c r="L181" s="2"/>
      <c r="M181" s="30"/>
    </row>
    <row r="182" spans="1:13" s="4" customFormat="1">
      <c r="A182" s="20"/>
      <c r="F182" s="37"/>
      <c r="G182" s="32"/>
      <c r="H182" s="35"/>
      <c r="I182" s="2"/>
      <c r="J182" s="2"/>
      <c r="K182" s="2"/>
      <c r="L182" s="2"/>
      <c r="M182" s="30"/>
    </row>
    <row r="183" spans="1:13" s="4" customFormat="1">
      <c r="A183" s="20"/>
      <c r="F183" s="37"/>
      <c r="G183" s="32"/>
      <c r="H183" s="35"/>
      <c r="I183" s="2"/>
      <c r="J183" s="2"/>
      <c r="K183" s="2"/>
      <c r="L183" s="2"/>
      <c r="M183" s="30"/>
    </row>
    <row r="184" spans="1:13" s="4" customFormat="1">
      <c r="A184" s="20"/>
      <c r="F184" s="37"/>
      <c r="G184" s="32"/>
      <c r="H184" s="35"/>
      <c r="I184" s="2"/>
      <c r="J184" s="2"/>
      <c r="K184" s="2"/>
      <c r="L184" s="2"/>
      <c r="M184" s="30"/>
    </row>
    <row r="185" spans="1:13" s="4" customFormat="1">
      <c r="A185" s="20"/>
      <c r="F185" s="37"/>
      <c r="G185" s="32"/>
      <c r="H185" s="35"/>
      <c r="I185" s="2"/>
      <c r="J185" s="2"/>
      <c r="K185" s="2"/>
      <c r="L185" s="2"/>
      <c r="M185" s="30"/>
    </row>
    <row r="186" spans="1:13" s="4" customFormat="1">
      <c r="A186" s="20"/>
      <c r="F186" s="37"/>
      <c r="G186" s="32"/>
      <c r="H186" s="35"/>
      <c r="I186" s="2"/>
      <c r="J186" s="2"/>
      <c r="K186" s="2"/>
      <c r="L186" s="2"/>
      <c r="M186" s="30"/>
    </row>
    <row r="187" spans="1:13" s="4" customFormat="1">
      <c r="A187" s="20"/>
      <c r="F187" s="37"/>
      <c r="G187" s="32"/>
      <c r="H187" s="35"/>
      <c r="I187" s="2"/>
      <c r="J187" s="2"/>
      <c r="K187" s="2"/>
      <c r="L187" s="2"/>
      <c r="M187" s="30"/>
    </row>
    <row r="188" spans="1:13" s="4" customFormat="1">
      <c r="A188" s="20"/>
      <c r="F188" s="37"/>
      <c r="G188" s="32"/>
      <c r="H188" s="35"/>
      <c r="I188" s="2"/>
      <c r="J188" s="2"/>
      <c r="K188" s="2"/>
      <c r="L188" s="2"/>
      <c r="M188" s="30"/>
    </row>
    <row r="189" spans="1:13" s="4" customFormat="1">
      <c r="A189" s="20"/>
      <c r="F189" s="37"/>
      <c r="G189" s="32"/>
      <c r="H189" s="35"/>
      <c r="I189" s="2"/>
      <c r="J189" s="2"/>
      <c r="K189" s="2"/>
      <c r="L189" s="2"/>
      <c r="M189" s="30"/>
    </row>
    <row r="190" spans="1:13" s="4" customFormat="1">
      <c r="A190" s="20"/>
      <c r="F190" s="37"/>
      <c r="G190" s="32"/>
      <c r="H190" s="35"/>
      <c r="I190" s="2"/>
      <c r="J190" s="2"/>
      <c r="K190" s="2"/>
      <c r="L190" s="2"/>
      <c r="M190" s="30"/>
    </row>
    <row r="191" spans="1:13" s="4" customFormat="1">
      <c r="A191" s="20"/>
      <c r="F191" s="37"/>
      <c r="G191" s="32"/>
      <c r="H191" s="35"/>
      <c r="I191" s="2"/>
      <c r="J191" s="2"/>
      <c r="K191" s="2"/>
      <c r="L191" s="2"/>
      <c r="M191" s="30"/>
    </row>
    <row r="192" spans="1:13" s="4" customFormat="1">
      <c r="A192" s="20"/>
      <c r="F192" s="37"/>
      <c r="G192" s="32"/>
      <c r="H192" s="35"/>
      <c r="I192" s="2"/>
      <c r="J192" s="2"/>
      <c r="K192" s="2"/>
      <c r="L192" s="2"/>
      <c r="M192" s="30"/>
    </row>
    <row r="193" spans="1:13" s="4" customFormat="1">
      <c r="A193" s="20"/>
      <c r="F193" s="37"/>
      <c r="G193" s="32"/>
      <c r="H193" s="35"/>
      <c r="I193" s="2"/>
      <c r="J193" s="2"/>
      <c r="K193" s="2"/>
      <c r="L193" s="2"/>
      <c r="M193" s="30"/>
    </row>
    <row r="194" spans="1:13" s="4" customFormat="1">
      <c r="A194" s="20"/>
      <c r="F194" s="37"/>
      <c r="G194" s="32"/>
      <c r="H194" s="35"/>
      <c r="I194" s="2"/>
      <c r="J194" s="2"/>
      <c r="K194" s="2"/>
      <c r="L194" s="2"/>
      <c r="M194" s="30"/>
    </row>
    <row r="195" spans="1:13" s="4" customFormat="1">
      <c r="A195" s="20"/>
      <c r="F195" s="37"/>
      <c r="G195" s="32"/>
      <c r="H195" s="35"/>
      <c r="I195" s="2"/>
      <c r="J195" s="2"/>
      <c r="K195" s="2"/>
      <c r="L195" s="2"/>
      <c r="M195" s="30"/>
    </row>
    <row r="196" spans="1:13" s="4" customFormat="1">
      <c r="A196" s="20"/>
      <c r="F196" s="37"/>
      <c r="G196" s="32"/>
      <c r="H196" s="35"/>
      <c r="I196" s="2"/>
      <c r="J196" s="2"/>
      <c r="K196" s="2"/>
      <c r="L196" s="2"/>
      <c r="M196" s="30"/>
    </row>
    <row r="197" spans="1:13" s="4" customFormat="1">
      <c r="A197" s="20"/>
      <c r="F197" s="37"/>
      <c r="G197" s="32"/>
      <c r="H197" s="35"/>
      <c r="I197" s="2"/>
      <c r="J197" s="2"/>
      <c r="K197" s="2"/>
      <c r="L197" s="2"/>
      <c r="M197" s="30"/>
    </row>
    <row r="198" spans="1:13" s="4" customFormat="1">
      <c r="A198" s="20"/>
      <c r="F198" s="37"/>
      <c r="G198" s="32"/>
      <c r="H198" s="35"/>
      <c r="I198" s="2"/>
      <c r="J198" s="2"/>
      <c r="K198" s="2"/>
      <c r="L198" s="2"/>
      <c r="M198" s="30"/>
    </row>
    <row r="199" spans="1:13" s="4" customFormat="1">
      <c r="A199" s="20"/>
      <c r="F199" s="37"/>
      <c r="G199" s="32"/>
      <c r="H199" s="35"/>
      <c r="I199" s="2"/>
      <c r="J199" s="2"/>
      <c r="K199" s="2"/>
      <c r="L199" s="2"/>
      <c r="M199" s="30"/>
    </row>
    <row r="200" spans="1:13" s="4" customFormat="1">
      <c r="A200" s="20"/>
      <c r="F200" s="37"/>
      <c r="G200" s="32"/>
      <c r="H200" s="35"/>
      <c r="I200" s="2"/>
      <c r="J200" s="2"/>
      <c r="K200" s="2"/>
      <c r="L200" s="2"/>
      <c r="M200" s="30"/>
    </row>
    <row r="201" spans="1:13" s="4" customFormat="1">
      <c r="A201" s="20"/>
      <c r="F201" s="37"/>
      <c r="G201" s="32"/>
      <c r="H201" s="35"/>
      <c r="I201" s="2"/>
      <c r="J201" s="2"/>
      <c r="K201" s="2"/>
      <c r="L201" s="2"/>
      <c r="M201" s="30"/>
    </row>
    <row r="202" spans="1:13" s="4" customFormat="1">
      <c r="A202" s="20"/>
      <c r="F202" s="37"/>
      <c r="G202" s="32"/>
      <c r="H202" s="35"/>
      <c r="I202" s="2"/>
      <c r="J202" s="2"/>
      <c r="K202" s="2"/>
      <c r="L202" s="2"/>
      <c r="M202" s="30"/>
    </row>
    <row r="203" spans="1:13" s="4" customFormat="1">
      <c r="A203" s="20"/>
      <c r="F203" s="37"/>
      <c r="G203" s="32"/>
      <c r="H203" s="35"/>
      <c r="I203" s="2"/>
      <c r="J203" s="2"/>
      <c r="K203" s="2"/>
      <c r="L203" s="2"/>
      <c r="M203" s="30"/>
    </row>
    <row r="204" spans="1:13" s="4" customFormat="1">
      <c r="A204" s="20"/>
      <c r="F204" s="37"/>
      <c r="G204" s="32"/>
      <c r="H204" s="35"/>
      <c r="I204" s="2"/>
      <c r="J204" s="2"/>
      <c r="K204" s="2"/>
      <c r="L204" s="2"/>
      <c r="M204" s="30"/>
    </row>
    <row r="205" spans="1:13" s="4" customFormat="1">
      <c r="A205" s="20"/>
      <c r="F205" s="37"/>
      <c r="G205" s="32"/>
      <c r="H205" s="35"/>
      <c r="I205" s="2"/>
      <c r="J205" s="2"/>
      <c r="K205" s="2"/>
      <c r="L205" s="2"/>
      <c r="M205" s="30"/>
    </row>
    <row r="206" spans="1:13" s="4" customFormat="1">
      <c r="A206" s="20"/>
      <c r="F206" s="37"/>
      <c r="G206" s="32"/>
      <c r="H206" s="35"/>
      <c r="I206" s="2"/>
      <c r="J206" s="2"/>
      <c r="K206" s="2"/>
      <c r="L206" s="2"/>
      <c r="M206" s="30"/>
    </row>
    <row r="207" spans="1:13" s="4" customFormat="1">
      <c r="A207" s="20"/>
      <c r="F207" s="37"/>
      <c r="G207" s="32"/>
      <c r="H207" s="35"/>
      <c r="I207" s="2"/>
      <c r="J207" s="2"/>
      <c r="K207" s="2"/>
      <c r="L207" s="2"/>
      <c r="M207" s="30"/>
    </row>
    <row r="208" spans="1:13" s="4" customFormat="1">
      <c r="A208" s="20"/>
      <c r="F208" s="37"/>
      <c r="G208" s="32"/>
      <c r="H208" s="35"/>
      <c r="I208" s="2"/>
      <c r="J208" s="2"/>
      <c r="K208" s="2"/>
      <c r="L208" s="2"/>
      <c r="M208" s="30"/>
    </row>
    <row r="209" spans="1:13" s="4" customFormat="1">
      <c r="A209" s="20"/>
      <c r="F209" s="37"/>
      <c r="G209" s="32"/>
      <c r="H209" s="35"/>
      <c r="I209" s="2"/>
      <c r="J209" s="2"/>
      <c r="K209" s="2"/>
      <c r="L209" s="2"/>
      <c r="M209" s="30"/>
    </row>
    <row r="210" spans="1:13" s="4" customFormat="1">
      <c r="A210" s="20"/>
      <c r="F210" s="37"/>
      <c r="G210" s="32"/>
      <c r="H210" s="35"/>
      <c r="I210" s="2"/>
      <c r="J210" s="2"/>
      <c r="K210" s="2"/>
      <c r="L210" s="2"/>
      <c r="M210" s="30"/>
    </row>
    <row r="211" spans="1:13" s="4" customFormat="1">
      <c r="A211" s="20"/>
      <c r="F211" s="37"/>
      <c r="G211" s="32"/>
      <c r="H211" s="35"/>
      <c r="I211" s="2"/>
      <c r="J211" s="2"/>
      <c r="K211" s="2"/>
      <c r="L211" s="2"/>
      <c r="M211" s="30"/>
    </row>
    <row r="212" spans="1:13" s="4" customFormat="1">
      <c r="A212" s="20"/>
      <c r="F212" s="37"/>
      <c r="G212" s="32"/>
      <c r="H212" s="35"/>
      <c r="I212" s="2"/>
      <c r="J212" s="2"/>
      <c r="K212" s="2"/>
      <c r="L212" s="2"/>
      <c r="M212" s="30"/>
    </row>
    <row r="213" spans="1:13" s="4" customFormat="1">
      <c r="A213" s="20"/>
      <c r="F213" s="37"/>
      <c r="G213" s="32"/>
      <c r="H213" s="35"/>
      <c r="I213" s="2"/>
      <c r="J213" s="2"/>
      <c r="K213" s="2"/>
      <c r="L213" s="2"/>
      <c r="M213" s="30"/>
    </row>
    <row r="214" spans="1:13" s="4" customFormat="1">
      <c r="A214" s="20"/>
      <c r="F214" s="37"/>
      <c r="G214" s="32"/>
      <c r="H214" s="35"/>
      <c r="I214" s="2"/>
      <c r="J214" s="2"/>
      <c r="K214" s="2"/>
      <c r="L214" s="2"/>
      <c r="M214" s="30"/>
    </row>
    <row r="215" spans="1:13" s="4" customFormat="1">
      <c r="A215" s="20"/>
      <c r="F215" s="37"/>
      <c r="G215" s="32"/>
      <c r="H215" s="35"/>
      <c r="I215" s="2"/>
      <c r="J215" s="2"/>
      <c r="K215" s="2"/>
      <c r="L215" s="2"/>
      <c r="M215" s="30"/>
    </row>
    <row r="216" spans="1:13" s="4" customFormat="1">
      <c r="A216" s="20"/>
      <c r="F216" s="37"/>
      <c r="G216" s="32"/>
      <c r="H216" s="35"/>
      <c r="I216" s="2"/>
      <c r="J216" s="2"/>
      <c r="K216" s="2"/>
      <c r="L216" s="2"/>
      <c r="M216" s="30"/>
    </row>
    <row r="217" spans="1:13" s="4" customFormat="1">
      <c r="A217" s="20"/>
      <c r="F217" s="37"/>
      <c r="G217" s="32"/>
      <c r="H217" s="35"/>
      <c r="I217" s="2"/>
      <c r="J217" s="2"/>
      <c r="K217" s="2"/>
      <c r="L217" s="2"/>
      <c r="M217" s="30"/>
    </row>
    <row r="218" spans="1:13" s="4" customFormat="1">
      <c r="A218" s="20"/>
      <c r="F218" s="37"/>
      <c r="G218" s="32"/>
      <c r="H218" s="35"/>
      <c r="I218" s="2"/>
      <c r="J218" s="2"/>
      <c r="K218" s="2"/>
      <c r="L218" s="2"/>
      <c r="M218" s="30"/>
    </row>
    <row r="219" spans="1:13" s="4" customFormat="1">
      <c r="A219" s="20"/>
      <c r="F219" s="37"/>
      <c r="G219" s="32"/>
      <c r="H219" s="35"/>
      <c r="I219" s="2"/>
      <c r="J219" s="2"/>
      <c r="K219" s="2"/>
      <c r="L219" s="2"/>
      <c r="M219" s="30"/>
    </row>
    <row r="220" spans="1:13" s="4" customFormat="1">
      <c r="A220" s="20"/>
      <c r="F220" s="37"/>
      <c r="G220" s="32"/>
      <c r="H220" s="35"/>
      <c r="I220" s="2"/>
      <c r="J220" s="2"/>
      <c r="K220" s="2"/>
      <c r="L220" s="2"/>
      <c r="M220" s="30"/>
    </row>
    <row r="221" spans="1:13" s="4" customFormat="1">
      <c r="A221" s="20"/>
      <c r="F221" s="37"/>
      <c r="G221" s="32"/>
      <c r="H221" s="35"/>
      <c r="I221" s="2"/>
      <c r="J221" s="2"/>
      <c r="K221" s="2"/>
      <c r="L221" s="2"/>
      <c r="M221" s="30"/>
    </row>
    <row r="222" spans="1:13" s="4" customFormat="1">
      <c r="A222" s="20"/>
      <c r="F222" s="37"/>
      <c r="G222" s="32"/>
      <c r="H222" s="35"/>
      <c r="I222" s="2"/>
      <c r="J222" s="2"/>
      <c r="K222" s="2"/>
      <c r="L222" s="2"/>
      <c r="M222" s="30"/>
    </row>
    <row r="223" spans="1:13" s="4" customFormat="1">
      <c r="A223" s="20"/>
      <c r="F223" s="37"/>
      <c r="G223" s="32"/>
      <c r="H223" s="35"/>
      <c r="I223" s="2"/>
      <c r="J223" s="2"/>
      <c r="K223" s="2"/>
      <c r="L223" s="2"/>
      <c r="M223" s="30"/>
    </row>
    <row r="224" spans="1:13" s="4" customFormat="1">
      <c r="A224" s="20"/>
      <c r="F224" s="37"/>
      <c r="G224" s="32"/>
      <c r="H224" s="35"/>
      <c r="I224" s="2"/>
      <c r="J224" s="2"/>
      <c r="K224" s="2"/>
      <c r="L224" s="2"/>
      <c r="M224" s="30"/>
    </row>
    <row r="225" spans="1:13" s="4" customFormat="1">
      <c r="A225" s="20"/>
      <c r="F225" s="37"/>
      <c r="G225" s="32"/>
      <c r="H225" s="35"/>
      <c r="I225" s="2"/>
      <c r="J225" s="2"/>
      <c r="K225" s="2"/>
      <c r="L225" s="2"/>
      <c r="M225" s="30"/>
    </row>
    <row r="226" spans="1:13" s="4" customFormat="1">
      <c r="A226" s="20"/>
      <c r="F226" s="37"/>
      <c r="G226" s="32"/>
      <c r="H226" s="35"/>
      <c r="I226" s="2"/>
      <c r="J226" s="2"/>
      <c r="K226" s="2"/>
      <c r="L226" s="2"/>
      <c r="M226" s="30"/>
    </row>
  </sheetData>
  <sheetProtection selectLockedCells="1"/>
  <protectedRanges>
    <protectedRange sqref="I4:I39" name="Range1"/>
  </protectedRanges>
  <mergeCells count="81">
    <mergeCell ref="A4:A11"/>
    <mergeCell ref="B4:B11"/>
    <mergeCell ref="C4:C5"/>
    <mergeCell ref="D4:D5"/>
    <mergeCell ref="F4:F5"/>
    <mergeCell ref="J4:J5"/>
    <mergeCell ref="K4:K11"/>
    <mergeCell ref="C6:C10"/>
    <mergeCell ref="E6:E10"/>
    <mergeCell ref="F6:F10"/>
    <mergeCell ref="G6:G8"/>
    <mergeCell ref="H6:H8"/>
    <mergeCell ref="I6:I8"/>
    <mergeCell ref="J6:J8"/>
    <mergeCell ref="G4:G5"/>
    <mergeCell ref="H4:H5"/>
    <mergeCell ref="I4:I5"/>
    <mergeCell ref="K12:K16"/>
    <mergeCell ref="C14:C16"/>
    <mergeCell ref="E14:E16"/>
    <mergeCell ref="F14:F16"/>
    <mergeCell ref="H14:H16"/>
    <mergeCell ref="A12:A16"/>
    <mergeCell ref="B12:B16"/>
    <mergeCell ref="C12:C13"/>
    <mergeCell ref="E12:E13"/>
    <mergeCell ref="F12:F13"/>
    <mergeCell ref="K17:K20"/>
    <mergeCell ref="G18:G20"/>
    <mergeCell ref="H18:H20"/>
    <mergeCell ref="I18:I20"/>
    <mergeCell ref="J18:J20"/>
    <mergeCell ref="A17:A20"/>
    <mergeCell ref="B17:B20"/>
    <mergeCell ref="C17:C20"/>
    <mergeCell ref="E17:E20"/>
    <mergeCell ref="F17:F20"/>
    <mergeCell ref="H21:H26"/>
    <mergeCell ref="I21:I26"/>
    <mergeCell ref="J21:J26"/>
    <mergeCell ref="K21:K26"/>
    <mergeCell ref="A27:A34"/>
    <mergeCell ref="B27:B34"/>
    <mergeCell ref="C27:C29"/>
    <mergeCell ref="E27:E29"/>
    <mergeCell ref="F27:F29"/>
    <mergeCell ref="G27:G29"/>
    <mergeCell ref="A21:A26"/>
    <mergeCell ref="B21:B26"/>
    <mergeCell ref="C21:C26"/>
    <mergeCell ref="E21:E26"/>
    <mergeCell ref="F21:F26"/>
    <mergeCell ref="G21:G26"/>
    <mergeCell ref="K27:K34"/>
    <mergeCell ref="I30:I32"/>
    <mergeCell ref="A35:A39"/>
    <mergeCell ref="B35:B39"/>
    <mergeCell ref="E35:E39"/>
    <mergeCell ref="F35:F39"/>
    <mergeCell ref="H27:H29"/>
    <mergeCell ref="C30:C32"/>
    <mergeCell ref="E30:E32"/>
    <mergeCell ref="F30:F32"/>
    <mergeCell ref="G30:G32"/>
    <mergeCell ref="H30:H32"/>
    <mergeCell ref="A1:M1"/>
    <mergeCell ref="A2:M2"/>
    <mergeCell ref="K35:K39"/>
    <mergeCell ref="C37:C39"/>
    <mergeCell ref="D38:D39"/>
    <mergeCell ref="L4:L39"/>
    <mergeCell ref="M4:M39"/>
    <mergeCell ref="G14:G16"/>
    <mergeCell ref="I14:I16"/>
    <mergeCell ref="J14:J16"/>
    <mergeCell ref="J30:J32"/>
    <mergeCell ref="C33:C34"/>
    <mergeCell ref="E33:E34"/>
    <mergeCell ref="F33:F34"/>
    <mergeCell ref="I27:I29"/>
    <mergeCell ref="J27:J29"/>
  </mergeCells>
  <conditionalFormatting sqref="I4:I39">
    <cfRule type="cellIs" dxfId="9" priority="4" operator="equal">
      <formula>"Y"</formula>
    </cfRule>
    <cfRule type="cellIs" dxfId="8" priority="5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V221"/>
  <sheetViews>
    <sheetView showGridLines="0" zoomScaleNormal="100" workbookViewId="0">
      <selection activeCell="N3" sqref="N3"/>
    </sheetView>
  </sheetViews>
  <sheetFormatPr defaultColWidth="9" defaultRowHeight="12.75"/>
  <cols>
    <col min="1" max="1" width="5.5703125" style="26" customWidth="1"/>
    <col min="2" max="3" width="10.5703125" style="23" customWidth="1"/>
    <col min="4" max="4" width="30.5703125" style="23" customWidth="1"/>
    <col min="5" max="5" width="10.5703125" style="23" customWidth="1"/>
    <col min="6" max="6" width="10.5703125" style="38" customWidth="1"/>
    <col min="7" max="7" width="30.5703125" style="33" customWidth="1"/>
    <col min="8" max="8" width="5.5703125" style="36" customWidth="1"/>
    <col min="9" max="9" width="8.5703125" style="22" customWidth="1"/>
    <col min="10" max="12" width="10.5703125" style="22" customWidth="1"/>
    <col min="13" max="13" width="10.5703125" style="34" customWidth="1"/>
    <col min="14" max="14" width="18.5703125" style="4" customWidth="1"/>
    <col min="15" max="48" width="9" style="4"/>
    <col min="49" max="16384" width="9" style="23"/>
  </cols>
  <sheetData>
    <row r="1" spans="1:48">
      <c r="A1" s="169" t="s">
        <v>253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48">
      <c r="A2" s="170" t="s">
        <v>350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48" ht="51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8" t="s">
        <v>7</v>
      </c>
      <c r="I3" s="9" t="s">
        <v>45</v>
      </c>
      <c r="J3" s="9" t="s">
        <v>50</v>
      </c>
      <c r="K3" s="9" t="s">
        <v>48</v>
      </c>
      <c r="L3" s="9" t="s">
        <v>49</v>
      </c>
      <c r="M3" s="10" t="s">
        <v>46</v>
      </c>
      <c r="N3" s="134" t="s">
        <v>550</v>
      </c>
    </row>
    <row r="4" spans="1:48" s="18" customFormat="1" ht="38.25" customHeight="1">
      <c r="A4" s="168">
        <v>1</v>
      </c>
      <c r="B4" s="182" t="s">
        <v>254</v>
      </c>
      <c r="C4" s="182" t="s">
        <v>255</v>
      </c>
      <c r="D4" s="24" t="s">
        <v>256</v>
      </c>
      <c r="E4" s="182" t="s">
        <v>259</v>
      </c>
      <c r="F4" s="182" t="s">
        <v>260</v>
      </c>
      <c r="G4" s="182" t="s">
        <v>261</v>
      </c>
      <c r="H4" s="183">
        <v>0.5</v>
      </c>
      <c r="I4" s="198" t="s">
        <v>47</v>
      </c>
      <c r="J4" s="195">
        <f t="shared" ref="J4:J13" si="0">IF((I4="y"),H4,0)</f>
        <v>0.5</v>
      </c>
      <c r="K4" s="195">
        <f>SUM(J4:J10)</f>
        <v>3</v>
      </c>
      <c r="L4" s="195">
        <f>SUM(K4:K46)</f>
        <v>15</v>
      </c>
      <c r="M4" s="200">
        <f>L4/15</f>
        <v>1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48" s="18" customFormat="1" ht="38.25">
      <c r="A5" s="168"/>
      <c r="B5" s="182"/>
      <c r="C5" s="182"/>
      <c r="D5" s="24" t="s">
        <v>257</v>
      </c>
      <c r="E5" s="182"/>
      <c r="F5" s="182"/>
      <c r="G5" s="182"/>
      <c r="H5" s="183"/>
      <c r="I5" s="198"/>
      <c r="J5" s="195"/>
      <c r="K5" s="195"/>
      <c r="L5" s="195"/>
      <c r="M5" s="200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</row>
    <row r="6" spans="1:48" s="18" customFormat="1" ht="39" customHeight="1">
      <c r="A6" s="168"/>
      <c r="B6" s="182"/>
      <c r="C6" s="182"/>
      <c r="D6" s="24" t="s">
        <v>258</v>
      </c>
      <c r="E6" s="182"/>
      <c r="F6" s="182"/>
      <c r="G6" s="24" t="s">
        <v>262</v>
      </c>
      <c r="H6" s="41">
        <v>0.5</v>
      </c>
      <c r="I6" s="76" t="s">
        <v>47</v>
      </c>
      <c r="J6" s="19">
        <f t="shared" si="0"/>
        <v>0.5</v>
      </c>
      <c r="K6" s="195"/>
      <c r="L6" s="195"/>
      <c r="M6" s="20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</row>
    <row r="7" spans="1:48" s="18" customFormat="1" ht="38.25">
      <c r="A7" s="168"/>
      <c r="B7" s="182"/>
      <c r="C7" s="182" t="s">
        <v>263</v>
      </c>
      <c r="D7" s="24" t="s">
        <v>264</v>
      </c>
      <c r="E7" s="182" t="s">
        <v>267</v>
      </c>
      <c r="F7" s="182" t="s">
        <v>268</v>
      </c>
      <c r="G7" s="182" t="s">
        <v>269</v>
      </c>
      <c r="H7" s="183">
        <v>0.5</v>
      </c>
      <c r="I7" s="198" t="s">
        <v>47</v>
      </c>
      <c r="J7" s="195">
        <f t="shared" ref="J7" si="1">IF((I7="y"),H7,0)</f>
        <v>0.5</v>
      </c>
      <c r="K7" s="195"/>
      <c r="L7" s="195"/>
      <c r="M7" s="200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s="18" customFormat="1" ht="51">
      <c r="A8" s="168"/>
      <c r="B8" s="182"/>
      <c r="C8" s="182"/>
      <c r="D8" s="24" t="s">
        <v>265</v>
      </c>
      <c r="E8" s="182"/>
      <c r="F8" s="182"/>
      <c r="G8" s="182"/>
      <c r="H8" s="183"/>
      <c r="I8" s="198"/>
      <c r="J8" s="195"/>
      <c r="K8" s="195"/>
      <c r="L8" s="195"/>
      <c r="M8" s="200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</row>
    <row r="9" spans="1:48" s="18" customFormat="1" ht="25.5">
      <c r="A9" s="168"/>
      <c r="B9" s="182"/>
      <c r="C9" s="182"/>
      <c r="D9" s="24" t="s">
        <v>266</v>
      </c>
      <c r="E9" s="182"/>
      <c r="F9" s="182"/>
      <c r="G9" s="24" t="s">
        <v>270</v>
      </c>
      <c r="H9" s="41">
        <v>0.5</v>
      </c>
      <c r="I9" s="76" t="s">
        <v>47</v>
      </c>
      <c r="J9" s="19">
        <f t="shared" si="0"/>
        <v>0.5</v>
      </c>
      <c r="K9" s="195"/>
      <c r="L9" s="195"/>
      <c r="M9" s="200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  <row r="10" spans="1:48" s="18" customFormat="1" ht="191.25">
      <c r="A10" s="168"/>
      <c r="B10" s="182"/>
      <c r="C10" s="110" t="s">
        <v>271</v>
      </c>
      <c r="D10" s="110" t="s">
        <v>541</v>
      </c>
      <c r="E10" s="110" t="s">
        <v>267</v>
      </c>
      <c r="F10" s="110" t="s">
        <v>272</v>
      </c>
      <c r="G10" s="110" t="s">
        <v>333</v>
      </c>
      <c r="H10" s="109">
        <v>1</v>
      </c>
      <c r="I10" s="112" t="s">
        <v>47</v>
      </c>
      <c r="J10" s="111">
        <f t="shared" si="0"/>
        <v>1</v>
      </c>
      <c r="K10" s="195"/>
      <c r="L10" s="195"/>
      <c r="M10" s="200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 ht="51" customHeight="1">
      <c r="A11" s="194">
        <v>2</v>
      </c>
      <c r="B11" s="182" t="s">
        <v>273</v>
      </c>
      <c r="C11" s="24" t="s">
        <v>274</v>
      </c>
      <c r="D11" s="24" t="s">
        <v>275</v>
      </c>
      <c r="E11" s="24" t="s">
        <v>276</v>
      </c>
      <c r="F11" s="24" t="s">
        <v>277</v>
      </c>
      <c r="G11" s="24" t="s">
        <v>278</v>
      </c>
      <c r="H11" s="41">
        <v>0.5</v>
      </c>
      <c r="I11" s="76" t="s">
        <v>47</v>
      </c>
      <c r="J11" s="19">
        <f t="shared" si="0"/>
        <v>0.5</v>
      </c>
      <c r="K11" s="187">
        <f>SUM(J11:J12)</f>
        <v>1</v>
      </c>
      <c r="L11" s="195"/>
      <c r="M11" s="200"/>
    </row>
    <row r="12" spans="1:48" ht="114.75">
      <c r="A12" s="194"/>
      <c r="B12" s="182"/>
      <c r="C12" s="24" t="s">
        <v>279</v>
      </c>
      <c r="D12" s="24" t="s">
        <v>280</v>
      </c>
      <c r="E12" s="24"/>
      <c r="F12" s="24" t="s">
        <v>281</v>
      </c>
      <c r="G12" s="24" t="s">
        <v>282</v>
      </c>
      <c r="H12" s="41">
        <v>0.5</v>
      </c>
      <c r="I12" s="76" t="s">
        <v>47</v>
      </c>
      <c r="J12" s="19">
        <f t="shared" si="0"/>
        <v>0.5</v>
      </c>
      <c r="K12" s="187"/>
      <c r="L12" s="195"/>
      <c r="M12" s="200"/>
    </row>
    <row r="13" spans="1:48" ht="25.5" customHeight="1">
      <c r="A13" s="194">
        <v>3</v>
      </c>
      <c r="B13" s="182" t="s">
        <v>283</v>
      </c>
      <c r="C13" s="182" t="s">
        <v>284</v>
      </c>
      <c r="D13" s="24" t="s">
        <v>285</v>
      </c>
      <c r="E13" s="182" t="s">
        <v>291</v>
      </c>
      <c r="F13" s="182" t="s">
        <v>292</v>
      </c>
      <c r="G13" s="182" t="s">
        <v>282</v>
      </c>
      <c r="H13" s="183">
        <v>1</v>
      </c>
      <c r="I13" s="198" t="s">
        <v>47</v>
      </c>
      <c r="J13" s="195">
        <f t="shared" si="0"/>
        <v>1</v>
      </c>
      <c r="K13" s="187">
        <f>SUM(J13:J20)</f>
        <v>2</v>
      </c>
      <c r="L13" s="195"/>
      <c r="M13" s="200"/>
    </row>
    <row r="14" spans="1:48" ht="25.5">
      <c r="A14" s="194"/>
      <c r="B14" s="182"/>
      <c r="C14" s="182"/>
      <c r="D14" s="24" t="s">
        <v>286</v>
      </c>
      <c r="E14" s="182"/>
      <c r="F14" s="182"/>
      <c r="G14" s="182"/>
      <c r="H14" s="183"/>
      <c r="I14" s="198"/>
      <c r="J14" s="195"/>
      <c r="K14" s="187"/>
      <c r="L14" s="195"/>
      <c r="M14" s="200"/>
    </row>
    <row r="15" spans="1:48" ht="38.25">
      <c r="A15" s="194"/>
      <c r="B15" s="182"/>
      <c r="C15" s="182"/>
      <c r="D15" s="24" t="s">
        <v>287</v>
      </c>
      <c r="E15" s="182"/>
      <c r="F15" s="182"/>
      <c r="G15" s="182"/>
      <c r="H15" s="183"/>
      <c r="I15" s="198"/>
      <c r="J15" s="195"/>
      <c r="K15" s="187"/>
      <c r="L15" s="195"/>
      <c r="M15" s="200"/>
    </row>
    <row r="16" spans="1:48" ht="25.5">
      <c r="A16" s="194"/>
      <c r="B16" s="182"/>
      <c r="C16" s="182"/>
      <c r="D16" s="24" t="s">
        <v>288</v>
      </c>
      <c r="E16" s="182"/>
      <c r="F16" s="182"/>
      <c r="G16" s="182"/>
      <c r="H16" s="183"/>
      <c r="I16" s="198"/>
      <c r="J16" s="195"/>
      <c r="K16" s="187"/>
      <c r="L16" s="195"/>
      <c r="M16" s="200"/>
    </row>
    <row r="17" spans="1:13" ht="51">
      <c r="A17" s="194"/>
      <c r="B17" s="182"/>
      <c r="C17" s="182"/>
      <c r="D17" s="24" t="s">
        <v>289</v>
      </c>
      <c r="E17" s="182"/>
      <c r="F17" s="182"/>
      <c r="G17" s="182"/>
      <c r="H17" s="183"/>
      <c r="I17" s="198"/>
      <c r="J17" s="195"/>
      <c r="K17" s="187"/>
      <c r="L17" s="195"/>
      <c r="M17" s="200"/>
    </row>
    <row r="18" spans="1:13" ht="27" customHeight="1">
      <c r="A18" s="194"/>
      <c r="B18" s="182"/>
      <c r="C18" s="182"/>
      <c r="D18" s="24" t="s">
        <v>290</v>
      </c>
      <c r="E18" s="182"/>
      <c r="F18" s="182"/>
      <c r="G18" s="182"/>
      <c r="H18" s="183"/>
      <c r="I18" s="198"/>
      <c r="J18" s="195"/>
      <c r="K18" s="187"/>
      <c r="L18" s="195"/>
      <c r="M18" s="200"/>
    </row>
    <row r="19" spans="1:13" ht="127.5" customHeight="1">
      <c r="A19" s="194"/>
      <c r="B19" s="182"/>
      <c r="C19" s="31" t="s">
        <v>293</v>
      </c>
      <c r="D19" s="24" t="s">
        <v>335</v>
      </c>
      <c r="E19" s="24" t="s">
        <v>294</v>
      </c>
      <c r="F19" s="182"/>
      <c r="G19" s="24" t="s">
        <v>336</v>
      </c>
      <c r="H19" s="25">
        <v>0.5</v>
      </c>
      <c r="I19" s="76" t="s">
        <v>47</v>
      </c>
      <c r="J19" s="19">
        <f t="shared" ref="J19:J37" si="2">IF((I19="y"),H19,0)</f>
        <v>0.5</v>
      </c>
      <c r="K19" s="187"/>
      <c r="L19" s="195"/>
      <c r="M19" s="200"/>
    </row>
    <row r="20" spans="1:13" ht="240.75" customHeight="1">
      <c r="A20" s="194"/>
      <c r="B20" s="182"/>
      <c r="C20" s="24" t="s">
        <v>337</v>
      </c>
      <c r="D20" s="24" t="s">
        <v>338</v>
      </c>
      <c r="E20" s="24" t="s">
        <v>294</v>
      </c>
      <c r="F20" s="182"/>
      <c r="G20" s="24" t="s">
        <v>339</v>
      </c>
      <c r="H20" s="25">
        <v>0.5</v>
      </c>
      <c r="I20" s="76" t="s">
        <v>47</v>
      </c>
      <c r="J20" s="19">
        <f t="shared" si="2"/>
        <v>0.5</v>
      </c>
      <c r="K20" s="187"/>
      <c r="L20" s="195"/>
      <c r="M20" s="200"/>
    </row>
    <row r="21" spans="1:13" s="4" customFormat="1" ht="69" customHeight="1">
      <c r="A21" s="194">
        <v>4</v>
      </c>
      <c r="B21" s="182" t="s">
        <v>295</v>
      </c>
      <c r="C21" s="182" t="s">
        <v>296</v>
      </c>
      <c r="D21" s="24" t="s">
        <v>297</v>
      </c>
      <c r="E21" s="182" t="s">
        <v>299</v>
      </c>
      <c r="F21" s="182" t="s">
        <v>542</v>
      </c>
      <c r="G21" s="182" t="s">
        <v>300</v>
      </c>
      <c r="H21" s="183">
        <v>1</v>
      </c>
      <c r="I21" s="198" t="s">
        <v>47</v>
      </c>
      <c r="J21" s="195">
        <f t="shared" si="2"/>
        <v>1</v>
      </c>
      <c r="K21" s="187">
        <f>SUM(J21:J24)</f>
        <v>2</v>
      </c>
      <c r="L21" s="195"/>
      <c r="M21" s="200"/>
    </row>
    <row r="22" spans="1:13" s="4" customFormat="1" ht="21" customHeight="1">
      <c r="A22" s="194"/>
      <c r="B22" s="182"/>
      <c r="C22" s="182"/>
      <c r="D22" s="24" t="s">
        <v>298</v>
      </c>
      <c r="E22" s="182"/>
      <c r="F22" s="182"/>
      <c r="G22" s="182"/>
      <c r="H22" s="183"/>
      <c r="I22" s="198"/>
      <c r="J22" s="195"/>
      <c r="K22" s="187"/>
      <c r="L22" s="195"/>
      <c r="M22" s="200"/>
    </row>
    <row r="23" spans="1:13" s="4" customFormat="1" ht="114.75">
      <c r="A23" s="194"/>
      <c r="B23" s="182"/>
      <c r="C23" s="182" t="s">
        <v>301</v>
      </c>
      <c r="D23" s="24" t="s">
        <v>302</v>
      </c>
      <c r="E23" s="182" t="s">
        <v>299</v>
      </c>
      <c r="F23" s="182" t="s">
        <v>542</v>
      </c>
      <c r="G23" s="182" t="s">
        <v>304</v>
      </c>
      <c r="H23" s="183">
        <v>1</v>
      </c>
      <c r="I23" s="198" t="s">
        <v>47</v>
      </c>
      <c r="J23" s="195">
        <f t="shared" si="2"/>
        <v>1</v>
      </c>
      <c r="K23" s="187"/>
      <c r="L23" s="195"/>
      <c r="M23" s="200"/>
    </row>
    <row r="24" spans="1:13" s="4" customFormat="1" ht="63.75">
      <c r="A24" s="194"/>
      <c r="B24" s="182"/>
      <c r="C24" s="182"/>
      <c r="D24" s="24" t="s">
        <v>303</v>
      </c>
      <c r="E24" s="182"/>
      <c r="F24" s="182"/>
      <c r="G24" s="182"/>
      <c r="H24" s="183"/>
      <c r="I24" s="198"/>
      <c r="J24" s="195"/>
      <c r="K24" s="187"/>
      <c r="L24" s="195"/>
      <c r="M24" s="200"/>
    </row>
    <row r="25" spans="1:13" s="4" customFormat="1" ht="12.75" customHeight="1">
      <c r="A25" s="194">
        <v>5</v>
      </c>
      <c r="B25" s="182" t="s">
        <v>305</v>
      </c>
      <c r="C25" s="182" t="s">
        <v>306</v>
      </c>
      <c r="D25" s="24" t="s">
        <v>307</v>
      </c>
      <c r="E25" s="182" t="s">
        <v>309</v>
      </c>
      <c r="F25" s="182" t="s">
        <v>310</v>
      </c>
      <c r="G25" s="182" t="s">
        <v>311</v>
      </c>
      <c r="H25" s="183">
        <v>0.5</v>
      </c>
      <c r="I25" s="198" t="s">
        <v>47</v>
      </c>
      <c r="J25" s="195">
        <f t="shared" si="2"/>
        <v>0.5</v>
      </c>
      <c r="K25" s="187">
        <f>SUM(J25:J32)</f>
        <v>1.5</v>
      </c>
      <c r="L25" s="195"/>
      <c r="M25" s="200"/>
    </row>
    <row r="26" spans="1:13" s="4" customFormat="1" ht="51">
      <c r="A26" s="194"/>
      <c r="B26" s="182"/>
      <c r="C26" s="182"/>
      <c r="D26" s="24" t="s">
        <v>308</v>
      </c>
      <c r="E26" s="182"/>
      <c r="F26" s="182"/>
      <c r="G26" s="182"/>
      <c r="H26" s="183"/>
      <c r="I26" s="198"/>
      <c r="J26" s="195"/>
      <c r="K26" s="187"/>
      <c r="L26" s="195"/>
      <c r="M26" s="200"/>
    </row>
    <row r="27" spans="1:13" s="4" customFormat="1" ht="63.75">
      <c r="A27" s="194"/>
      <c r="B27" s="182"/>
      <c r="C27" s="182"/>
      <c r="D27" s="24" t="s">
        <v>312</v>
      </c>
      <c r="E27" s="182"/>
      <c r="F27" s="182"/>
      <c r="G27" s="182"/>
      <c r="H27" s="183"/>
      <c r="I27" s="198"/>
      <c r="J27" s="195"/>
      <c r="K27" s="187"/>
      <c r="L27" s="195"/>
      <c r="M27" s="200"/>
    </row>
    <row r="28" spans="1:13" s="4" customFormat="1" ht="38.25" customHeight="1">
      <c r="A28" s="194"/>
      <c r="B28" s="182"/>
      <c r="C28" s="182"/>
      <c r="D28" s="24" t="s">
        <v>313</v>
      </c>
      <c r="E28" s="182"/>
      <c r="F28" s="182"/>
      <c r="G28" s="182"/>
      <c r="H28" s="183"/>
      <c r="I28" s="198"/>
      <c r="J28" s="195"/>
      <c r="K28" s="187"/>
      <c r="L28" s="195"/>
      <c r="M28" s="200"/>
    </row>
    <row r="29" spans="1:13" s="4" customFormat="1" ht="25.5">
      <c r="A29" s="194"/>
      <c r="B29" s="182"/>
      <c r="C29" s="182"/>
      <c r="D29" s="24" t="s">
        <v>314</v>
      </c>
      <c r="E29" s="182"/>
      <c r="F29" s="182"/>
      <c r="G29" s="182"/>
      <c r="H29" s="183"/>
      <c r="I29" s="198"/>
      <c r="J29" s="195"/>
      <c r="K29" s="187"/>
      <c r="L29" s="195"/>
      <c r="M29" s="200"/>
    </row>
    <row r="30" spans="1:13" s="4" customFormat="1" ht="63.75">
      <c r="A30" s="194"/>
      <c r="B30" s="182"/>
      <c r="C30" s="182"/>
      <c r="D30" s="24" t="s">
        <v>315</v>
      </c>
      <c r="E30" s="182"/>
      <c r="F30" s="182"/>
      <c r="G30" s="182"/>
      <c r="H30" s="183"/>
      <c r="I30" s="198"/>
      <c r="J30" s="195"/>
      <c r="K30" s="187"/>
      <c r="L30" s="195"/>
      <c r="M30" s="200"/>
    </row>
    <row r="31" spans="1:13" s="4" customFormat="1" ht="38.25">
      <c r="A31" s="194"/>
      <c r="B31" s="182"/>
      <c r="C31" s="182" t="s">
        <v>316</v>
      </c>
      <c r="D31" s="182" t="s">
        <v>317</v>
      </c>
      <c r="E31" s="199"/>
      <c r="F31" s="182" t="s">
        <v>318</v>
      </c>
      <c r="G31" s="24" t="s">
        <v>319</v>
      </c>
      <c r="H31" s="41">
        <v>0.5</v>
      </c>
      <c r="I31" s="76" t="s">
        <v>47</v>
      </c>
      <c r="J31" s="19">
        <f t="shared" si="2"/>
        <v>0.5</v>
      </c>
      <c r="K31" s="187"/>
      <c r="L31" s="195"/>
      <c r="M31" s="200"/>
    </row>
    <row r="32" spans="1:13" s="4" customFormat="1" ht="36.75" customHeight="1">
      <c r="A32" s="194"/>
      <c r="B32" s="182"/>
      <c r="C32" s="182"/>
      <c r="D32" s="182"/>
      <c r="E32" s="199"/>
      <c r="F32" s="182"/>
      <c r="G32" s="24" t="s">
        <v>320</v>
      </c>
      <c r="H32" s="41">
        <v>0.5</v>
      </c>
      <c r="I32" s="76" t="s">
        <v>47</v>
      </c>
      <c r="J32" s="19">
        <f t="shared" si="2"/>
        <v>0.5</v>
      </c>
      <c r="K32" s="187"/>
      <c r="L32" s="195"/>
      <c r="M32" s="200"/>
    </row>
    <row r="33" spans="1:13" s="4" customFormat="1" ht="20.25" customHeight="1">
      <c r="A33" s="194">
        <v>6</v>
      </c>
      <c r="B33" s="199" t="s">
        <v>321</v>
      </c>
      <c r="C33" s="182" t="s">
        <v>322</v>
      </c>
      <c r="D33" s="24" t="s">
        <v>323</v>
      </c>
      <c r="E33" s="182" t="s">
        <v>326</v>
      </c>
      <c r="F33" s="182"/>
      <c r="G33" s="182" t="s">
        <v>327</v>
      </c>
      <c r="H33" s="183">
        <v>0.5</v>
      </c>
      <c r="I33" s="198" t="s">
        <v>47</v>
      </c>
      <c r="J33" s="195">
        <f t="shared" si="2"/>
        <v>0.5</v>
      </c>
      <c r="K33" s="187">
        <f>SUM(J33:J39)</f>
        <v>2</v>
      </c>
      <c r="L33" s="195"/>
      <c r="M33" s="200"/>
    </row>
    <row r="34" spans="1:13" s="4" customFormat="1" ht="38.25">
      <c r="A34" s="194"/>
      <c r="B34" s="199"/>
      <c r="C34" s="182"/>
      <c r="D34" s="24" t="s">
        <v>324</v>
      </c>
      <c r="E34" s="182"/>
      <c r="F34" s="182"/>
      <c r="G34" s="182"/>
      <c r="H34" s="183"/>
      <c r="I34" s="198"/>
      <c r="J34" s="195"/>
      <c r="K34" s="187"/>
      <c r="L34" s="195"/>
      <c r="M34" s="200"/>
    </row>
    <row r="35" spans="1:13" s="4" customFormat="1" ht="28.5" customHeight="1">
      <c r="A35" s="194"/>
      <c r="B35" s="199"/>
      <c r="C35" s="182"/>
      <c r="D35" s="24" t="s">
        <v>325</v>
      </c>
      <c r="E35" s="182"/>
      <c r="F35" s="182"/>
      <c r="G35" s="182"/>
      <c r="H35" s="183"/>
      <c r="I35" s="198"/>
      <c r="J35" s="195"/>
      <c r="K35" s="187"/>
      <c r="L35" s="195"/>
      <c r="M35" s="200"/>
    </row>
    <row r="36" spans="1:13" s="4" customFormat="1" ht="50.25" customHeight="1">
      <c r="A36" s="194"/>
      <c r="B36" s="199"/>
      <c r="C36" s="182" t="s">
        <v>328</v>
      </c>
      <c r="D36" s="24" t="s">
        <v>329</v>
      </c>
      <c r="E36" s="182" t="s">
        <v>326</v>
      </c>
      <c r="F36" s="182" t="s">
        <v>331</v>
      </c>
      <c r="G36" s="31" t="s">
        <v>332</v>
      </c>
      <c r="H36" s="41">
        <v>0.5</v>
      </c>
      <c r="I36" s="76" t="s">
        <v>47</v>
      </c>
      <c r="J36" s="19">
        <f t="shared" si="2"/>
        <v>0.5</v>
      </c>
      <c r="K36" s="187"/>
      <c r="L36" s="195"/>
      <c r="M36" s="200"/>
    </row>
    <row r="37" spans="1:13" s="4" customFormat="1" ht="38.25">
      <c r="A37" s="194"/>
      <c r="B37" s="199"/>
      <c r="C37" s="182"/>
      <c r="D37" s="24" t="s">
        <v>330</v>
      </c>
      <c r="E37" s="182"/>
      <c r="F37" s="182"/>
      <c r="G37" s="182" t="s">
        <v>352</v>
      </c>
      <c r="H37" s="183">
        <v>0.5</v>
      </c>
      <c r="I37" s="198" t="s">
        <v>47</v>
      </c>
      <c r="J37" s="195">
        <f t="shared" si="2"/>
        <v>0.5</v>
      </c>
      <c r="K37" s="187"/>
      <c r="L37" s="195"/>
      <c r="M37" s="200"/>
    </row>
    <row r="38" spans="1:13" s="4" customFormat="1" ht="39" customHeight="1">
      <c r="A38" s="194"/>
      <c r="B38" s="199"/>
      <c r="C38" s="182"/>
      <c r="D38" s="48" t="s">
        <v>351</v>
      </c>
      <c r="E38" s="182"/>
      <c r="F38" s="182"/>
      <c r="G38" s="182"/>
      <c r="H38" s="183"/>
      <c r="I38" s="198"/>
      <c r="J38" s="195"/>
      <c r="K38" s="187"/>
      <c r="L38" s="195"/>
      <c r="M38" s="200"/>
    </row>
    <row r="39" spans="1:13" s="4" customFormat="1" ht="140.25">
      <c r="A39" s="194"/>
      <c r="B39" s="199"/>
      <c r="C39" s="24" t="s">
        <v>340</v>
      </c>
      <c r="D39" s="24" t="s">
        <v>341</v>
      </c>
      <c r="E39" s="24" t="s">
        <v>326</v>
      </c>
      <c r="F39" s="24" t="s">
        <v>342</v>
      </c>
      <c r="G39" s="24" t="s">
        <v>343</v>
      </c>
      <c r="H39" s="25">
        <v>0.5</v>
      </c>
      <c r="I39" s="76" t="s">
        <v>47</v>
      </c>
      <c r="J39" s="19">
        <f t="shared" ref="J39" si="3">IF((I39="y"),H39,0)</f>
        <v>0.5</v>
      </c>
      <c r="K39" s="187"/>
      <c r="L39" s="195"/>
      <c r="M39" s="200"/>
    </row>
    <row r="40" spans="1:13" s="4" customFormat="1" ht="89.25">
      <c r="A40" s="199">
        <v>7</v>
      </c>
      <c r="B40" s="182" t="s">
        <v>344</v>
      </c>
      <c r="C40" s="182" t="s">
        <v>345</v>
      </c>
      <c r="D40" s="182" t="s">
        <v>347</v>
      </c>
      <c r="E40" s="182" t="s">
        <v>348</v>
      </c>
      <c r="F40" s="182" t="s">
        <v>349</v>
      </c>
      <c r="G40" s="24" t="s">
        <v>358</v>
      </c>
      <c r="H40" s="25">
        <v>0.5</v>
      </c>
      <c r="I40" s="76" t="s">
        <v>47</v>
      </c>
      <c r="J40" s="19">
        <f t="shared" ref="J40:J45" si="4">IF((I40="y"),H40,0)</f>
        <v>0.5</v>
      </c>
      <c r="K40" s="187">
        <f>SUM(J40:J46)</f>
        <v>3.5</v>
      </c>
      <c r="L40" s="195"/>
      <c r="M40" s="200"/>
    </row>
    <row r="41" spans="1:13" s="4" customFormat="1" ht="51">
      <c r="A41" s="199"/>
      <c r="B41" s="182"/>
      <c r="C41" s="182"/>
      <c r="D41" s="182"/>
      <c r="E41" s="182"/>
      <c r="F41" s="182"/>
      <c r="G41" s="24" t="s">
        <v>359</v>
      </c>
      <c r="H41" s="25">
        <v>0.5</v>
      </c>
      <c r="I41" s="76" t="s">
        <v>47</v>
      </c>
      <c r="J41" s="19">
        <f t="shared" ref="J41:J44" si="5">IF((I41="y"),H41,0)</f>
        <v>0.5</v>
      </c>
      <c r="K41" s="187"/>
      <c r="L41" s="195"/>
      <c r="M41" s="200"/>
    </row>
    <row r="42" spans="1:13" s="4" customFormat="1">
      <c r="A42" s="199"/>
      <c r="B42" s="182"/>
      <c r="C42" s="182"/>
      <c r="D42" s="182"/>
      <c r="E42" s="182"/>
      <c r="F42" s="182"/>
      <c r="G42" s="24" t="s">
        <v>357</v>
      </c>
      <c r="H42" s="25">
        <v>0.5</v>
      </c>
      <c r="I42" s="76" t="s">
        <v>47</v>
      </c>
      <c r="J42" s="19">
        <f t="shared" si="5"/>
        <v>0.5</v>
      </c>
      <c r="K42" s="187"/>
      <c r="L42" s="195"/>
      <c r="M42" s="200"/>
    </row>
    <row r="43" spans="1:13" s="4" customFormat="1" ht="25.5">
      <c r="A43" s="199"/>
      <c r="B43" s="182"/>
      <c r="C43" s="182"/>
      <c r="D43" s="182"/>
      <c r="E43" s="182"/>
      <c r="F43" s="182"/>
      <c r="G43" s="24" t="s">
        <v>356</v>
      </c>
      <c r="H43" s="25">
        <v>0.5</v>
      </c>
      <c r="I43" s="76" t="s">
        <v>47</v>
      </c>
      <c r="J43" s="19">
        <f t="shared" si="5"/>
        <v>0.5</v>
      </c>
      <c r="K43" s="187"/>
      <c r="L43" s="195"/>
      <c r="M43" s="200"/>
    </row>
    <row r="44" spans="1:13" s="4" customFormat="1" ht="25.5">
      <c r="A44" s="199"/>
      <c r="B44" s="182"/>
      <c r="C44" s="182"/>
      <c r="D44" s="182"/>
      <c r="E44" s="182"/>
      <c r="F44" s="182"/>
      <c r="G44" s="24" t="s">
        <v>355</v>
      </c>
      <c r="H44" s="25">
        <v>0.5</v>
      </c>
      <c r="I44" s="76" t="s">
        <v>47</v>
      </c>
      <c r="J44" s="19">
        <f t="shared" si="5"/>
        <v>0.5</v>
      </c>
      <c r="K44" s="187"/>
      <c r="L44" s="195"/>
      <c r="M44" s="200"/>
    </row>
    <row r="45" spans="1:13" s="4" customFormat="1" ht="201.75" customHeight="1">
      <c r="A45" s="199"/>
      <c r="B45" s="182"/>
      <c r="C45" s="182" t="s">
        <v>346</v>
      </c>
      <c r="D45" s="182" t="s">
        <v>360</v>
      </c>
      <c r="E45" s="182" t="s">
        <v>348</v>
      </c>
      <c r="F45" s="199"/>
      <c r="G45" s="24" t="s">
        <v>353</v>
      </c>
      <c r="H45" s="25">
        <v>0.5</v>
      </c>
      <c r="I45" s="76" t="s">
        <v>47</v>
      </c>
      <c r="J45" s="19">
        <f t="shared" si="4"/>
        <v>0.5</v>
      </c>
      <c r="K45" s="187"/>
      <c r="L45" s="195"/>
      <c r="M45" s="200"/>
    </row>
    <row r="46" spans="1:13" s="4" customFormat="1" ht="25.5">
      <c r="A46" s="199"/>
      <c r="B46" s="182"/>
      <c r="C46" s="182"/>
      <c r="D46" s="182"/>
      <c r="E46" s="182"/>
      <c r="F46" s="199"/>
      <c r="G46" s="31" t="s">
        <v>354</v>
      </c>
      <c r="H46" s="25">
        <v>0.5</v>
      </c>
      <c r="I46" s="76" t="s">
        <v>47</v>
      </c>
      <c r="J46" s="19">
        <f t="shared" ref="J46" si="6">IF((I46="y"),H46,0)</f>
        <v>0.5</v>
      </c>
      <c r="K46" s="187"/>
      <c r="L46" s="195"/>
      <c r="M46" s="200"/>
    </row>
    <row r="47" spans="1:13" s="4" customFormat="1">
      <c r="A47" s="37" t="str">
        <f>ผลการประเมินตนเอง!E2</f>
        <v>พิมพ์ชื่อหน่วยงานที่นี่</v>
      </c>
      <c r="F47" s="37"/>
      <c r="G47" s="32"/>
      <c r="H47" s="35"/>
      <c r="I47" s="2"/>
      <c r="J47" s="2"/>
      <c r="K47" s="2"/>
      <c r="L47" s="2"/>
      <c r="M47" s="121">
        <f ca="1">ผลการประเมินตนเอง!H46</f>
        <v>43677</v>
      </c>
    </row>
    <row r="48" spans="1:13" s="4" customFormat="1">
      <c r="A48" s="20"/>
      <c r="F48" s="37"/>
      <c r="G48" s="32"/>
      <c r="H48" s="35"/>
      <c r="I48" s="2"/>
      <c r="J48" s="2"/>
      <c r="K48" s="2"/>
      <c r="L48" s="2"/>
      <c r="M48" s="30"/>
    </row>
    <row r="49" spans="1:13" s="4" customFormat="1">
      <c r="A49" s="20"/>
      <c r="F49" s="37"/>
      <c r="G49" s="32"/>
      <c r="H49" s="35"/>
      <c r="I49" s="2"/>
      <c r="J49" s="2"/>
      <c r="K49" s="2"/>
      <c r="L49" s="2"/>
      <c r="M49" s="30"/>
    </row>
    <row r="50" spans="1:13" s="4" customFormat="1">
      <c r="A50" s="20"/>
      <c r="F50" s="37"/>
      <c r="G50" s="32"/>
      <c r="H50" s="35"/>
      <c r="I50" s="2"/>
      <c r="J50" s="2"/>
      <c r="K50" s="2"/>
      <c r="L50" s="2"/>
      <c r="M50" s="30"/>
    </row>
    <row r="51" spans="1:13" s="4" customFormat="1">
      <c r="A51" s="20"/>
      <c r="F51" s="37"/>
      <c r="G51" s="32"/>
      <c r="H51" s="35"/>
      <c r="I51" s="2"/>
      <c r="J51" s="2"/>
      <c r="K51" s="2"/>
      <c r="L51" s="2"/>
      <c r="M51" s="30"/>
    </row>
    <row r="52" spans="1:13" s="4" customFormat="1">
      <c r="A52" s="20"/>
      <c r="F52" s="37"/>
      <c r="G52" s="32"/>
      <c r="H52" s="35"/>
      <c r="I52" s="2"/>
      <c r="J52" s="2"/>
      <c r="K52" s="2"/>
      <c r="L52" s="2"/>
      <c r="M52" s="30"/>
    </row>
    <row r="53" spans="1:13" s="4" customFormat="1">
      <c r="A53" s="20"/>
      <c r="F53" s="37"/>
      <c r="G53" s="32"/>
      <c r="H53" s="35"/>
      <c r="I53" s="2"/>
      <c r="J53" s="2"/>
      <c r="K53" s="2"/>
      <c r="L53" s="2"/>
      <c r="M53" s="30"/>
    </row>
    <row r="54" spans="1:13" s="4" customFormat="1">
      <c r="A54" s="20"/>
      <c r="F54" s="37"/>
      <c r="G54" s="32"/>
      <c r="H54" s="35"/>
      <c r="I54" s="2"/>
      <c r="J54" s="2"/>
      <c r="K54" s="2"/>
      <c r="L54" s="2"/>
      <c r="M54" s="30"/>
    </row>
    <row r="55" spans="1:13" s="4" customFormat="1">
      <c r="A55" s="20"/>
      <c r="F55" s="37"/>
      <c r="G55" s="32"/>
      <c r="H55" s="35"/>
      <c r="I55" s="2"/>
      <c r="J55" s="2"/>
      <c r="K55" s="2"/>
      <c r="L55" s="2"/>
      <c r="M55" s="30"/>
    </row>
    <row r="56" spans="1:13" s="4" customFormat="1">
      <c r="A56" s="20"/>
      <c r="F56" s="37"/>
      <c r="G56" s="32"/>
      <c r="H56" s="35"/>
      <c r="I56" s="2"/>
      <c r="J56" s="2"/>
      <c r="K56" s="2"/>
      <c r="L56" s="2"/>
      <c r="M56" s="30"/>
    </row>
    <row r="57" spans="1:13" s="4" customFormat="1">
      <c r="A57" s="20"/>
      <c r="F57" s="37"/>
      <c r="G57" s="32"/>
      <c r="H57" s="35"/>
      <c r="I57" s="2"/>
      <c r="J57" s="2"/>
      <c r="K57" s="2"/>
      <c r="L57" s="2"/>
      <c r="M57" s="30"/>
    </row>
    <row r="58" spans="1:13" s="4" customFormat="1">
      <c r="A58" s="20"/>
      <c r="F58" s="37"/>
      <c r="G58" s="32"/>
      <c r="H58" s="35"/>
      <c r="I58" s="2"/>
      <c r="J58" s="2"/>
      <c r="K58" s="2"/>
      <c r="L58" s="2"/>
      <c r="M58" s="30"/>
    </row>
    <row r="59" spans="1:13" s="4" customFormat="1">
      <c r="A59" s="20"/>
      <c r="F59" s="37"/>
      <c r="G59" s="32"/>
      <c r="H59" s="35"/>
      <c r="I59" s="2"/>
      <c r="J59" s="2"/>
      <c r="K59" s="2"/>
      <c r="L59" s="2"/>
      <c r="M59" s="30"/>
    </row>
    <row r="60" spans="1:13" s="4" customFormat="1">
      <c r="A60" s="20"/>
      <c r="F60" s="37"/>
      <c r="G60" s="32"/>
      <c r="H60" s="35"/>
      <c r="I60" s="2"/>
      <c r="J60" s="2"/>
      <c r="K60" s="2"/>
      <c r="L60" s="2"/>
      <c r="M60" s="30"/>
    </row>
    <row r="61" spans="1:13" s="4" customFormat="1">
      <c r="A61" s="20"/>
      <c r="F61" s="37"/>
      <c r="G61" s="32"/>
      <c r="H61" s="35"/>
      <c r="I61" s="2"/>
      <c r="J61" s="2"/>
      <c r="K61" s="2"/>
      <c r="L61" s="2"/>
      <c r="M61" s="30"/>
    </row>
    <row r="62" spans="1:13" s="4" customFormat="1">
      <c r="A62" s="20"/>
      <c r="F62" s="37"/>
      <c r="G62" s="32"/>
      <c r="H62" s="35"/>
      <c r="I62" s="2"/>
      <c r="J62" s="2"/>
      <c r="K62" s="2"/>
      <c r="L62" s="2"/>
      <c r="M62" s="30"/>
    </row>
    <row r="63" spans="1:13" s="4" customFormat="1">
      <c r="A63" s="20"/>
      <c r="F63" s="37"/>
      <c r="G63" s="32"/>
      <c r="H63" s="35"/>
      <c r="I63" s="2"/>
      <c r="J63" s="2"/>
      <c r="K63" s="2"/>
      <c r="L63" s="2"/>
      <c r="M63" s="30"/>
    </row>
    <row r="64" spans="1:13" s="4" customFormat="1">
      <c r="A64" s="20"/>
      <c r="F64" s="37"/>
      <c r="G64" s="32"/>
      <c r="H64" s="35"/>
      <c r="I64" s="2"/>
      <c r="J64" s="2"/>
      <c r="K64" s="2"/>
      <c r="L64" s="2"/>
      <c r="M64" s="30"/>
    </row>
    <row r="65" spans="1:13" s="4" customFormat="1">
      <c r="A65" s="20"/>
      <c r="F65" s="37"/>
      <c r="G65" s="32"/>
      <c r="H65" s="35"/>
      <c r="I65" s="2"/>
      <c r="J65" s="2"/>
      <c r="K65" s="2"/>
      <c r="L65" s="2"/>
      <c r="M65" s="30"/>
    </row>
    <row r="66" spans="1:13" s="4" customFormat="1">
      <c r="A66" s="20"/>
      <c r="F66" s="37"/>
      <c r="G66" s="32"/>
      <c r="H66" s="35"/>
      <c r="I66" s="2"/>
      <c r="J66" s="2"/>
      <c r="K66" s="2"/>
      <c r="L66" s="2"/>
      <c r="M66" s="30"/>
    </row>
    <row r="67" spans="1:13" s="4" customFormat="1">
      <c r="A67" s="20"/>
      <c r="F67" s="37"/>
      <c r="G67" s="32"/>
      <c r="H67" s="35"/>
      <c r="I67" s="2"/>
      <c r="J67" s="2"/>
      <c r="K67" s="2"/>
      <c r="L67" s="2"/>
      <c r="M67" s="30"/>
    </row>
    <row r="68" spans="1:13" s="4" customFormat="1">
      <c r="A68" s="20"/>
      <c r="F68" s="37"/>
      <c r="G68" s="32"/>
      <c r="H68" s="35"/>
      <c r="I68" s="2"/>
      <c r="J68" s="2"/>
      <c r="K68" s="2"/>
      <c r="L68" s="2"/>
      <c r="M68" s="30"/>
    </row>
    <row r="69" spans="1:13" s="4" customFormat="1">
      <c r="A69" s="20"/>
      <c r="F69" s="37"/>
      <c r="G69" s="32"/>
      <c r="H69" s="35"/>
      <c r="I69" s="2"/>
      <c r="J69" s="2"/>
      <c r="K69" s="2"/>
      <c r="L69" s="2"/>
      <c r="M69" s="30"/>
    </row>
    <row r="70" spans="1:13" s="4" customFormat="1">
      <c r="A70" s="20"/>
      <c r="F70" s="37"/>
      <c r="G70" s="32"/>
      <c r="H70" s="35"/>
      <c r="I70" s="2"/>
      <c r="J70" s="2"/>
      <c r="K70" s="2"/>
      <c r="L70" s="2"/>
      <c r="M70" s="30"/>
    </row>
    <row r="71" spans="1:13" s="4" customFormat="1">
      <c r="A71" s="20"/>
      <c r="F71" s="37"/>
      <c r="G71" s="32"/>
      <c r="H71" s="35"/>
      <c r="I71" s="2"/>
      <c r="J71" s="2"/>
      <c r="K71" s="2"/>
      <c r="L71" s="2"/>
      <c r="M71" s="30"/>
    </row>
    <row r="72" spans="1:13" s="4" customFormat="1">
      <c r="A72" s="20"/>
      <c r="F72" s="37"/>
      <c r="G72" s="32"/>
      <c r="H72" s="35"/>
      <c r="I72" s="2"/>
      <c r="J72" s="2"/>
      <c r="K72" s="2"/>
      <c r="L72" s="2"/>
      <c r="M72" s="30"/>
    </row>
    <row r="73" spans="1:13" s="4" customFormat="1">
      <c r="A73" s="20"/>
      <c r="F73" s="37"/>
      <c r="G73" s="32"/>
      <c r="H73" s="35"/>
      <c r="I73" s="2"/>
      <c r="J73" s="2"/>
      <c r="K73" s="2"/>
      <c r="L73" s="2"/>
      <c r="M73" s="30"/>
    </row>
    <row r="74" spans="1:13" s="4" customFormat="1">
      <c r="A74" s="20"/>
      <c r="F74" s="37"/>
      <c r="G74" s="32"/>
      <c r="H74" s="35"/>
      <c r="I74" s="2"/>
      <c r="J74" s="2"/>
      <c r="K74" s="2"/>
      <c r="L74" s="2"/>
      <c r="M74" s="30"/>
    </row>
    <row r="75" spans="1:13" s="4" customFormat="1">
      <c r="A75" s="20"/>
      <c r="F75" s="37"/>
      <c r="G75" s="32"/>
      <c r="H75" s="35"/>
      <c r="I75" s="2"/>
      <c r="J75" s="2"/>
      <c r="K75" s="2"/>
      <c r="L75" s="2"/>
      <c r="M75" s="30"/>
    </row>
    <row r="76" spans="1:13" s="4" customFormat="1">
      <c r="A76" s="20"/>
      <c r="F76" s="37"/>
      <c r="G76" s="32"/>
      <c r="H76" s="35"/>
      <c r="I76" s="2"/>
      <c r="J76" s="2"/>
      <c r="K76" s="2"/>
      <c r="L76" s="2"/>
      <c r="M76" s="30"/>
    </row>
    <row r="77" spans="1:13" s="4" customFormat="1">
      <c r="A77" s="20"/>
      <c r="F77" s="37"/>
      <c r="G77" s="32"/>
      <c r="H77" s="35"/>
      <c r="I77" s="2"/>
      <c r="J77" s="2"/>
      <c r="K77" s="2"/>
      <c r="L77" s="2"/>
      <c r="M77" s="30"/>
    </row>
    <row r="78" spans="1:13" s="4" customFormat="1">
      <c r="A78" s="20"/>
      <c r="F78" s="37"/>
      <c r="G78" s="32"/>
      <c r="H78" s="35"/>
      <c r="I78" s="2"/>
      <c r="J78" s="2"/>
      <c r="K78" s="2"/>
      <c r="L78" s="2"/>
      <c r="M78" s="30"/>
    </row>
    <row r="79" spans="1:13" s="4" customFormat="1">
      <c r="A79" s="20"/>
      <c r="F79" s="37"/>
      <c r="G79" s="32"/>
      <c r="H79" s="35"/>
      <c r="I79" s="2"/>
      <c r="J79" s="2"/>
      <c r="K79" s="2"/>
      <c r="L79" s="2"/>
      <c r="M79" s="30"/>
    </row>
    <row r="80" spans="1:13" s="4" customFormat="1">
      <c r="A80" s="20"/>
      <c r="F80" s="37"/>
      <c r="G80" s="32"/>
      <c r="H80" s="35"/>
      <c r="I80" s="2"/>
      <c r="J80" s="2"/>
      <c r="K80" s="2"/>
      <c r="L80" s="2"/>
      <c r="M80" s="30"/>
    </row>
    <row r="81" spans="1:13" s="4" customFormat="1">
      <c r="A81" s="20"/>
      <c r="F81" s="37"/>
      <c r="G81" s="32"/>
      <c r="H81" s="35"/>
      <c r="I81" s="2"/>
      <c r="J81" s="2"/>
      <c r="K81" s="2"/>
      <c r="L81" s="2"/>
      <c r="M81" s="30"/>
    </row>
    <row r="82" spans="1:13" s="4" customFormat="1">
      <c r="A82" s="20"/>
      <c r="F82" s="37"/>
      <c r="G82" s="32"/>
      <c r="H82" s="35"/>
      <c r="I82" s="2"/>
      <c r="J82" s="2"/>
      <c r="K82" s="2"/>
      <c r="L82" s="2"/>
      <c r="M82" s="30"/>
    </row>
    <row r="83" spans="1:13" s="4" customFormat="1">
      <c r="A83" s="20"/>
      <c r="F83" s="37"/>
      <c r="G83" s="32"/>
      <c r="H83" s="35"/>
      <c r="I83" s="2"/>
      <c r="J83" s="2"/>
      <c r="K83" s="2"/>
      <c r="L83" s="2"/>
      <c r="M83" s="30"/>
    </row>
    <row r="84" spans="1:13" s="4" customFormat="1">
      <c r="A84" s="20"/>
      <c r="F84" s="37"/>
      <c r="G84" s="32"/>
      <c r="H84" s="35"/>
      <c r="I84" s="2"/>
      <c r="J84" s="2"/>
      <c r="K84" s="2"/>
      <c r="L84" s="2"/>
      <c r="M84" s="30"/>
    </row>
    <row r="85" spans="1:13" s="4" customFormat="1">
      <c r="A85" s="20"/>
      <c r="F85" s="37"/>
      <c r="G85" s="32"/>
      <c r="H85" s="35"/>
      <c r="I85" s="2"/>
      <c r="J85" s="2"/>
      <c r="K85" s="2"/>
      <c r="L85" s="2"/>
      <c r="M85" s="30"/>
    </row>
    <row r="86" spans="1:13" s="4" customFormat="1">
      <c r="A86" s="20"/>
      <c r="F86" s="37"/>
      <c r="G86" s="32"/>
      <c r="H86" s="35"/>
      <c r="I86" s="2"/>
      <c r="J86" s="2"/>
      <c r="K86" s="2"/>
      <c r="L86" s="2"/>
      <c r="M86" s="30"/>
    </row>
    <row r="87" spans="1:13" s="4" customFormat="1">
      <c r="A87" s="20"/>
      <c r="F87" s="37"/>
      <c r="G87" s="32"/>
      <c r="H87" s="35"/>
      <c r="I87" s="2"/>
      <c r="J87" s="2"/>
      <c r="K87" s="2"/>
      <c r="L87" s="2"/>
      <c r="M87" s="30"/>
    </row>
    <row r="88" spans="1:13" s="4" customFormat="1">
      <c r="A88" s="20"/>
      <c r="F88" s="37"/>
      <c r="G88" s="32"/>
      <c r="H88" s="35"/>
      <c r="I88" s="2"/>
      <c r="J88" s="2"/>
      <c r="K88" s="2"/>
      <c r="L88" s="2"/>
      <c r="M88" s="30"/>
    </row>
    <row r="89" spans="1:13" s="4" customFormat="1">
      <c r="A89" s="20"/>
      <c r="F89" s="37"/>
      <c r="G89" s="32"/>
      <c r="H89" s="35"/>
      <c r="I89" s="2"/>
      <c r="J89" s="2"/>
      <c r="K89" s="2"/>
      <c r="L89" s="2"/>
      <c r="M89" s="30"/>
    </row>
    <row r="90" spans="1:13" s="4" customFormat="1">
      <c r="A90" s="20"/>
      <c r="F90" s="37"/>
      <c r="G90" s="32"/>
      <c r="H90" s="35"/>
      <c r="I90" s="2"/>
      <c r="J90" s="2"/>
      <c r="K90" s="2"/>
      <c r="L90" s="2"/>
      <c r="M90" s="30"/>
    </row>
    <row r="91" spans="1:13" s="4" customFormat="1">
      <c r="A91" s="20"/>
      <c r="F91" s="37"/>
      <c r="G91" s="32"/>
      <c r="H91" s="35"/>
      <c r="I91" s="2"/>
      <c r="J91" s="2"/>
      <c r="K91" s="2"/>
      <c r="L91" s="2"/>
      <c r="M91" s="30"/>
    </row>
    <row r="92" spans="1:13" s="4" customFormat="1">
      <c r="A92" s="20"/>
      <c r="F92" s="37"/>
      <c r="G92" s="32"/>
      <c r="H92" s="35"/>
      <c r="I92" s="2"/>
      <c r="J92" s="2"/>
      <c r="K92" s="2"/>
      <c r="L92" s="2"/>
      <c r="M92" s="30"/>
    </row>
    <row r="93" spans="1:13" s="4" customFormat="1">
      <c r="A93" s="20"/>
      <c r="F93" s="37"/>
      <c r="G93" s="32"/>
      <c r="H93" s="35"/>
      <c r="I93" s="2"/>
      <c r="J93" s="2"/>
      <c r="K93" s="2"/>
      <c r="L93" s="2"/>
      <c r="M93" s="30"/>
    </row>
    <row r="94" spans="1:13" s="4" customFormat="1">
      <c r="A94" s="20"/>
      <c r="F94" s="37"/>
      <c r="G94" s="32"/>
      <c r="H94" s="35"/>
      <c r="I94" s="2"/>
      <c r="J94" s="2"/>
      <c r="K94" s="2"/>
      <c r="L94" s="2"/>
      <c r="M94" s="30"/>
    </row>
    <row r="95" spans="1:13" s="4" customFormat="1">
      <c r="A95" s="20"/>
      <c r="F95" s="37"/>
      <c r="G95" s="32"/>
      <c r="H95" s="35"/>
      <c r="I95" s="2"/>
      <c r="J95" s="2"/>
      <c r="K95" s="2"/>
      <c r="L95" s="2"/>
      <c r="M95" s="30"/>
    </row>
    <row r="96" spans="1:13" s="4" customFormat="1">
      <c r="A96" s="20"/>
      <c r="F96" s="37"/>
      <c r="G96" s="32"/>
      <c r="H96" s="35"/>
      <c r="I96" s="2"/>
      <c r="J96" s="2"/>
      <c r="K96" s="2"/>
      <c r="L96" s="2"/>
      <c r="M96" s="30"/>
    </row>
    <row r="97" spans="1:13" s="4" customFormat="1">
      <c r="A97" s="20"/>
      <c r="F97" s="37"/>
      <c r="G97" s="32"/>
      <c r="H97" s="35"/>
      <c r="I97" s="2"/>
      <c r="J97" s="2"/>
      <c r="K97" s="2"/>
      <c r="L97" s="2"/>
      <c r="M97" s="30"/>
    </row>
    <row r="98" spans="1:13" s="4" customFormat="1">
      <c r="A98" s="20"/>
      <c r="F98" s="37"/>
      <c r="G98" s="32"/>
      <c r="H98" s="35"/>
      <c r="I98" s="2"/>
      <c r="J98" s="2"/>
      <c r="K98" s="2"/>
      <c r="L98" s="2"/>
      <c r="M98" s="30"/>
    </row>
    <row r="99" spans="1:13" s="4" customFormat="1">
      <c r="A99" s="20"/>
      <c r="F99" s="37"/>
      <c r="G99" s="32"/>
      <c r="H99" s="35"/>
      <c r="I99" s="2"/>
      <c r="J99" s="2"/>
      <c r="K99" s="2"/>
      <c r="L99" s="2"/>
      <c r="M99" s="30"/>
    </row>
    <row r="100" spans="1:13" s="4" customFormat="1">
      <c r="A100" s="20"/>
      <c r="F100" s="37"/>
      <c r="G100" s="32"/>
      <c r="H100" s="35"/>
      <c r="I100" s="2"/>
      <c r="J100" s="2"/>
      <c r="K100" s="2"/>
      <c r="L100" s="2"/>
      <c r="M100" s="30"/>
    </row>
    <row r="101" spans="1:13" s="4" customFormat="1">
      <c r="A101" s="20"/>
      <c r="F101" s="37"/>
      <c r="G101" s="32"/>
      <c r="H101" s="35"/>
      <c r="I101" s="2"/>
      <c r="J101" s="2"/>
      <c r="K101" s="2"/>
      <c r="L101" s="2"/>
      <c r="M101" s="30"/>
    </row>
    <row r="102" spans="1:13" s="4" customFormat="1">
      <c r="A102" s="20"/>
      <c r="F102" s="37"/>
      <c r="G102" s="32"/>
      <c r="H102" s="35"/>
      <c r="I102" s="2"/>
      <c r="J102" s="2"/>
      <c r="K102" s="2"/>
      <c r="L102" s="2"/>
      <c r="M102" s="30"/>
    </row>
    <row r="103" spans="1:13" s="4" customFormat="1">
      <c r="A103" s="20"/>
      <c r="F103" s="37"/>
      <c r="G103" s="32"/>
      <c r="H103" s="35"/>
      <c r="I103" s="2"/>
      <c r="J103" s="2"/>
      <c r="K103" s="2"/>
      <c r="L103" s="2"/>
      <c r="M103" s="30"/>
    </row>
    <row r="104" spans="1:13" s="4" customFormat="1">
      <c r="A104" s="20"/>
      <c r="F104" s="37"/>
      <c r="G104" s="32"/>
      <c r="H104" s="35"/>
      <c r="I104" s="2"/>
      <c r="J104" s="2"/>
      <c r="K104" s="2"/>
      <c r="L104" s="2"/>
      <c r="M104" s="30"/>
    </row>
    <row r="105" spans="1:13" s="4" customFormat="1">
      <c r="A105" s="20"/>
      <c r="F105" s="37"/>
      <c r="G105" s="32"/>
      <c r="H105" s="35"/>
      <c r="I105" s="2"/>
      <c r="J105" s="2"/>
      <c r="K105" s="2"/>
      <c r="L105" s="2"/>
      <c r="M105" s="30"/>
    </row>
    <row r="106" spans="1:13" s="4" customFormat="1">
      <c r="A106" s="20"/>
      <c r="F106" s="37"/>
      <c r="G106" s="32"/>
      <c r="H106" s="35"/>
      <c r="I106" s="2"/>
      <c r="J106" s="2"/>
      <c r="K106" s="2"/>
      <c r="L106" s="2"/>
      <c r="M106" s="30"/>
    </row>
    <row r="107" spans="1:13" s="4" customFormat="1">
      <c r="A107" s="20"/>
      <c r="F107" s="37"/>
      <c r="G107" s="32"/>
      <c r="H107" s="35"/>
      <c r="I107" s="2"/>
      <c r="J107" s="2"/>
      <c r="K107" s="2"/>
      <c r="L107" s="2"/>
      <c r="M107" s="30"/>
    </row>
    <row r="108" spans="1:13" s="4" customFormat="1">
      <c r="A108" s="20"/>
      <c r="F108" s="37"/>
      <c r="G108" s="32"/>
      <c r="H108" s="35"/>
      <c r="I108" s="2"/>
      <c r="J108" s="2"/>
      <c r="K108" s="2"/>
      <c r="L108" s="2"/>
      <c r="M108" s="30"/>
    </row>
    <row r="109" spans="1:13" s="4" customFormat="1">
      <c r="A109" s="20"/>
      <c r="F109" s="37"/>
      <c r="G109" s="32"/>
      <c r="H109" s="35"/>
      <c r="I109" s="2"/>
      <c r="J109" s="2"/>
      <c r="K109" s="2"/>
      <c r="L109" s="2"/>
      <c r="M109" s="30"/>
    </row>
    <row r="110" spans="1:13" s="4" customFormat="1">
      <c r="A110" s="20"/>
      <c r="F110" s="37"/>
      <c r="G110" s="32"/>
      <c r="H110" s="35"/>
      <c r="I110" s="2"/>
      <c r="J110" s="2"/>
      <c r="K110" s="2"/>
      <c r="L110" s="2"/>
      <c r="M110" s="30"/>
    </row>
    <row r="111" spans="1:13" s="4" customFormat="1">
      <c r="A111" s="20"/>
      <c r="F111" s="37"/>
      <c r="G111" s="32"/>
      <c r="H111" s="35"/>
      <c r="I111" s="2"/>
      <c r="J111" s="2"/>
      <c r="K111" s="2"/>
      <c r="L111" s="2"/>
      <c r="M111" s="30"/>
    </row>
    <row r="112" spans="1:13" s="4" customFormat="1">
      <c r="A112" s="20"/>
      <c r="F112" s="37"/>
      <c r="G112" s="32"/>
      <c r="H112" s="35"/>
      <c r="I112" s="2"/>
      <c r="J112" s="2"/>
      <c r="K112" s="2"/>
      <c r="L112" s="2"/>
      <c r="M112" s="30"/>
    </row>
    <row r="113" spans="1:13" s="4" customFormat="1">
      <c r="A113" s="20"/>
      <c r="F113" s="37"/>
      <c r="G113" s="32"/>
      <c r="H113" s="35"/>
      <c r="I113" s="2"/>
      <c r="J113" s="2"/>
      <c r="K113" s="2"/>
      <c r="L113" s="2"/>
      <c r="M113" s="30"/>
    </row>
    <row r="114" spans="1:13" s="4" customFormat="1">
      <c r="A114" s="20"/>
      <c r="F114" s="37"/>
      <c r="G114" s="32"/>
      <c r="H114" s="35"/>
      <c r="I114" s="2"/>
      <c r="J114" s="2"/>
      <c r="K114" s="2"/>
      <c r="L114" s="2"/>
      <c r="M114" s="30"/>
    </row>
    <row r="115" spans="1:13" s="4" customFormat="1">
      <c r="A115" s="20"/>
      <c r="F115" s="37"/>
      <c r="G115" s="32"/>
      <c r="H115" s="35"/>
      <c r="I115" s="2"/>
      <c r="J115" s="2"/>
      <c r="K115" s="2"/>
      <c r="L115" s="2"/>
      <c r="M115" s="30"/>
    </row>
    <row r="116" spans="1:13" s="4" customFormat="1">
      <c r="A116" s="20"/>
      <c r="F116" s="37"/>
      <c r="G116" s="32"/>
      <c r="H116" s="35"/>
      <c r="I116" s="2"/>
      <c r="J116" s="2"/>
      <c r="K116" s="2"/>
      <c r="L116" s="2"/>
      <c r="M116" s="30"/>
    </row>
    <row r="117" spans="1:13" s="4" customFormat="1">
      <c r="A117" s="20"/>
      <c r="F117" s="37"/>
      <c r="G117" s="32"/>
      <c r="H117" s="35"/>
      <c r="I117" s="2"/>
      <c r="J117" s="2"/>
      <c r="K117" s="2"/>
      <c r="L117" s="2"/>
      <c r="M117" s="30"/>
    </row>
    <row r="118" spans="1:13" s="4" customFormat="1">
      <c r="A118" s="20"/>
      <c r="F118" s="37"/>
      <c r="G118" s="32"/>
      <c r="H118" s="35"/>
      <c r="I118" s="2"/>
      <c r="J118" s="2"/>
      <c r="K118" s="2"/>
      <c r="L118" s="2"/>
      <c r="M118" s="30"/>
    </row>
    <row r="119" spans="1:13" s="4" customFormat="1">
      <c r="A119" s="20"/>
      <c r="F119" s="37"/>
      <c r="G119" s="32"/>
      <c r="H119" s="35"/>
      <c r="I119" s="2"/>
      <c r="J119" s="2"/>
      <c r="K119" s="2"/>
      <c r="L119" s="2"/>
      <c r="M119" s="30"/>
    </row>
    <row r="120" spans="1:13" s="4" customFormat="1">
      <c r="A120" s="20"/>
      <c r="F120" s="37"/>
      <c r="G120" s="32"/>
      <c r="H120" s="35"/>
      <c r="I120" s="2"/>
      <c r="J120" s="2"/>
      <c r="K120" s="2"/>
      <c r="L120" s="2"/>
      <c r="M120" s="30"/>
    </row>
    <row r="121" spans="1:13" s="4" customFormat="1">
      <c r="A121" s="20"/>
      <c r="F121" s="37"/>
      <c r="G121" s="32"/>
      <c r="H121" s="35"/>
      <c r="I121" s="2"/>
      <c r="J121" s="2"/>
      <c r="K121" s="2"/>
      <c r="L121" s="2"/>
      <c r="M121" s="30"/>
    </row>
    <row r="122" spans="1:13" s="4" customFormat="1">
      <c r="A122" s="20"/>
      <c r="F122" s="37"/>
      <c r="G122" s="32"/>
      <c r="H122" s="35"/>
      <c r="I122" s="2"/>
      <c r="J122" s="2"/>
      <c r="K122" s="2"/>
      <c r="L122" s="2"/>
      <c r="M122" s="30"/>
    </row>
    <row r="123" spans="1:13" s="4" customFormat="1">
      <c r="A123" s="20"/>
      <c r="F123" s="37"/>
      <c r="G123" s="32"/>
      <c r="H123" s="35"/>
      <c r="I123" s="2"/>
      <c r="J123" s="2"/>
      <c r="K123" s="2"/>
      <c r="L123" s="2"/>
      <c r="M123" s="30"/>
    </row>
    <row r="124" spans="1:13" s="4" customFormat="1">
      <c r="A124" s="20"/>
      <c r="F124" s="37"/>
      <c r="G124" s="32"/>
      <c r="H124" s="35"/>
      <c r="I124" s="2"/>
      <c r="J124" s="2"/>
      <c r="K124" s="2"/>
      <c r="L124" s="2"/>
      <c r="M124" s="30"/>
    </row>
    <row r="125" spans="1:13" s="4" customFormat="1">
      <c r="A125" s="20"/>
      <c r="F125" s="37"/>
      <c r="G125" s="32"/>
      <c r="H125" s="35"/>
      <c r="I125" s="2"/>
      <c r="J125" s="2"/>
      <c r="K125" s="2"/>
      <c r="L125" s="2"/>
      <c r="M125" s="30"/>
    </row>
    <row r="126" spans="1:13" s="4" customFormat="1">
      <c r="A126" s="20"/>
      <c r="F126" s="37"/>
      <c r="G126" s="32"/>
      <c r="H126" s="35"/>
      <c r="I126" s="2"/>
      <c r="J126" s="2"/>
      <c r="K126" s="2"/>
      <c r="L126" s="2"/>
      <c r="M126" s="30"/>
    </row>
    <row r="127" spans="1:13" s="4" customFormat="1">
      <c r="A127" s="20"/>
      <c r="F127" s="37"/>
      <c r="G127" s="32"/>
      <c r="H127" s="35"/>
      <c r="I127" s="2"/>
      <c r="J127" s="2"/>
      <c r="K127" s="2"/>
      <c r="L127" s="2"/>
      <c r="M127" s="30"/>
    </row>
    <row r="128" spans="1:13" s="4" customFormat="1">
      <c r="A128" s="20"/>
      <c r="F128" s="37"/>
      <c r="G128" s="32"/>
      <c r="H128" s="35"/>
      <c r="I128" s="2"/>
      <c r="J128" s="2"/>
      <c r="K128" s="2"/>
      <c r="L128" s="2"/>
      <c r="M128" s="30"/>
    </row>
    <row r="129" spans="1:13" s="4" customFormat="1">
      <c r="A129" s="20"/>
      <c r="F129" s="37"/>
      <c r="G129" s="32"/>
      <c r="H129" s="35"/>
      <c r="I129" s="2"/>
      <c r="J129" s="2"/>
      <c r="K129" s="2"/>
      <c r="L129" s="2"/>
      <c r="M129" s="30"/>
    </row>
    <row r="130" spans="1:13" s="4" customFormat="1">
      <c r="A130" s="20"/>
      <c r="F130" s="37"/>
      <c r="G130" s="32"/>
      <c r="H130" s="35"/>
      <c r="I130" s="2"/>
      <c r="J130" s="2"/>
      <c r="K130" s="2"/>
      <c r="L130" s="2"/>
      <c r="M130" s="30"/>
    </row>
    <row r="131" spans="1:13" s="4" customFormat="1">
      <c r="A131" s="20"/>
      <c r="F131" s="37"/>
      <c r="G131" s="32"/>
      <c r="H131" s="35"/>
      <c r="I131" s="2"/>
      <c r="J131" s="2"/>
      <c r="K131" s="2"/>
      <c r="L131" s="2"/>
      <c r="M131" s="30"/>
    </row>
    <row r="132" spans="1:13" s="4" customFormat="1">
      <c r="A132" s="20"/>
      <c r="F132" s="37"/>
      <c r="G132" s="32"/>
      <c r="H132" s="35"/>
      <c r="I132" s="2"/>
      <c r="J132" s="2"/>
      <c r="K132" s="2"/>
      <c r="L132" s="2"/>
      <c r="M132" s="30"/>
    </row>
    <row r="133" spans="1:13" s="4" customFormat="1">
      <c r="A133" s="20"/>
      <c r="F133" s="37"/>
      <c r="G133" s="32"/>
      <c r="H133" s="35"/>
      <c r="I133" s="2"/>
      <c r="J133" s="2"/>
      <c r="K133" s="2"/>
      <c r="L133" s="2"/>
      <c r="M133" s="30"/>
    </row>
    <row r="134" spans="1:13" s="4" customFormat="1">
      <c r="A134" s="20"/>
      <c r="F134" s="37"/>
      <c r="G134" s="32"/>
      <c r="H134" s="35"/>
      <c r="I134" s="2"/>
      <c r="J134" s="2"/>
      <c r="K134" s="2"/>
      <c r="L134" s="2"/>
      <c r="M134" s="30"/>
    </row>
    <row r="135" spans="1:13" s="4" customFormat="1">
      <c r="A135" s="20"/>
      <c r="F135" s="37"/>
      <c r="G135" s="32"/>
      <c r="H135" s="35"/>
      <c r="I135" s="2"/>
      <c r="J135" s="2"/>
      <c r="K135" s="2"/>
      <c r="L135" s="2"/>
      <c r="M135" s="30"/>
    </row>
    <row r="136" spans="1:13" s="4" customFormat="1">
      <c r="A136" s="20"/>
      <c r="F136" s="37"/>
      <c r="G136" s="32"/>
      <c r="H136" s="35"/>
      <c r="I136" s="2"/>
      <c r="J136" s="2"/>
      <c r="K136" s="2"/>
      <c r="L136" s="2"/>
      <c r="M136" s="30"/>
    </row>
    <row r="137" spans="1:13" s="4" customFormat="1">
      <c r="A137" s="20"/>
      <c r="F137" s="37"/>
      <c r="G137" s="32"/>
      <c r="H137" s="35"/>
      <c r="I137" s="2"/>
      <c r="J137" s="2"/>
      <c r="K137" s="2"/>
      <c r="L137" s="2"/>
      <c r="M137" s="30"/>
    </row>
    <row r="138" spans="1:13" s="4" customFormat="1">
      <c r="A138" s="20"/>
      <c r="F138" s="37"/>
      <c r="G138" s="32"/>
      <c r="H138" s="35"/>
      <c r="I138" s="2"/>
      <c r="J138" s="2"/>
      <c r="K138" s="2"/>
      <c r="L138" s="2"/>
      <c r="M138" s="30"/>
    </row>
    <row r="139" spans="1:13" s="4" customFormat="1">
      <c r="A139" s="20"/>
      <c r="F139" s="37"/>
      <c r="G139" s="32"/>
      <c r="H139" s="35"/>
      <c r="I139" s="2"/>
      <c r="J139" s="2"/>
      <c r="K139" s="2"/>
      <c r="L139" s="2"/>
      <c r="M139" s="30"/>
    </row>
    <row r="140" spans="1:13" s="4" customFormat="1">
      <c r="A140" s="20"/>
      <c r="F140" s="37"/>
      <c r="G140" s="32"/>
      <c r="H140" s="35"/>
      <c r="I140" s="2"/>
      <c r="J140" s="2"/>
      <c r="K140" s="2"/>
      <c r="L140" s="2"/>
      <c r="M140" s="30"/>
    </row>
    <row r="141" spans="1:13" s="4" customFormat="1">
      <c r="A141" s="20"/>
      <c r="F141" s="37"/>
      <c r="G141" s="32"/>
      <c r="H141" s="35"/>
      <c r="I141" s="2"/>
      <c r="J141" s="2"/>
      <c r="K141" s="2"/>
      <c r="L141" s="2"/>
      <c r="M141" s="30"/>
    </row>
    <row r="142" spans="1:13" s="4" customFormat="1">
      <c r="A142" s="20"/>
      <c r="F142" s="37"/>
      <c r="G142" s="32"/>
      <c r="H142" s="35"/>
      <c r="I142" s="2"/>
      <c r="J142" s="2"/>
      <c r="K142" s="2"/>
      <c r="L142" s="2"/>
      <c r="M142" s="30"/>
    </row>
    <row r="143" spans="1:13" s="4" customFormat="1">
      <c r="A143" s="20"/>
      <c r="F143" s="37"/>
      <c r="G143" s="32"/>
      <c r="H143" s="35"/>
      <c r="I143" s="2"/>
      <c r="J143" s="2"/>
      <c r="K143" s="2"/>
      <c r="L143" s="2"/>
      <c r="M143" s="30"/>
    </row>
    <row r="144" spans="1:13" s="4" customFormat="1">
      <c r="A144" s="20"/>
      <c r="F144" s="37"/>
      <c r="G144" s="32"/>
      <c r="H144" s="35"/>
      <c r="I144" s="2"/>
      <c r="J144" s="2"/>
      <c r="K144" s="2"/>
      <c r="L144" s="2"/>
      <c r="M144" s="30"/>
    </row>
    <row r="145" spans="1:13" s="4" customFormat="1">
      <c r="A145" s="20"/>
      <c r="F145" s="37"/>
      <c r="G145" s="32"/>
      <c r="H145" s="35"/>
      <c r="I145" s="2"/>
      <c r="J145" s="2"/>
      <c r="K145" s="2"/>
      <c r="L145" s="2"/>
      <c r="M145" s="30"/>
    </row>
    <row r="146" spans="1:13" s="4" customFormat="1">
      <c r="A146" s="20"/>
      <c r="F146" s="37"/>
      <c r="G146" s="32"/>
      <c r="H146" s="35"/>
      <c r="I146" s="2"/>
      <c r="J146" s="2"/>
      <c r="K146" s="2"/>
      <c r="L146" s="2"/>
      <c r="M146" s="30"/>
    </row>
    <row r="147" spans="1:13" s="4" customFormat="1">
      <c r="A147" s="20"/>
      <c r="F147" s="37"/>
      <c r="G147" s="32"/>
      <c r="H147" s="35"/>
      <c r="I147" s="2"/>
      <c r="J147" s="2"/>
      <c r="K147" s="2"/>
      <c r="L147" s="2"/>
      <c r="M147" s="30"/>
    </row>
    <row r="148" spans="1:13" s="4" customFormat="1">
      <c r="A148" s="20"/>
      <c r="F148" s="37"/>
      <c r="G148" s="32"/>
      <c r="H148" s="35"/>
      <c r="I148" s="2"/>
      <c r="J148" s="2"/>
      <c r="K148" s="2"/>
      <c r="L148" s="2"/>
      <c r="M148" s="30"/>
    </row>
    <row r="149" spans="1:13" s="4" customFormat="1">
      <c r="A149" s="20"/>
      <c r="F149" s="37"/>
      <c r="G149" s="32"/>
      <c r="H149" s="35"/>
      <c r="I149" s="2"/>
      <c r="J149" s="2"/>
      <c r="K149" s="2"/>
      <c r="L149" s="2"/>
      <c r="M149" s="30"/>
    </row>
    <row r="150" spans="1:13" s="4" customFormat="1">
      <c r="A150" s="20"/>
      <c r="F150" s="37"/>
      <c r="G150" s="32"/>
      <c r="H150" s="35"/>
      <c r="I150" s="2"/>
      <c r="J150" s="2"/>
      <c r="K150" s="2"/>
      <c r="L150" s="2"/>
      <c r="M150" s="30"/>
    </row>
    <row r="151" spans="1:13" s="4" customFormat="1">
      <c r="A151" s="20"/>
      <c r="F151" s="37"/>
      <c r="G151" s="32"/>
      <c r="H151" s="35"/>
      <c r="I151" s="2"/>
      <c r="J151" s="2"/>
      <c r="K151" s="2"/>
      <c r="L151" s="2"/>
      <c r="M151" s="30"/>
    </row>
    <row r="152" spans="1:13" s="4" customFormat="1">
      <c r="A152" s="20"/>
      <c r="F152" s="37"/>
      <c r="G152" s="32"/>
      <c r="H152" s="35"/>
      <c r="I152" s="2"/>
      <c r="J152" s="2"/>
      <c r="K152" s="2"/>
      <c r="L152" s="2"/>
      <c r="M152" s="30"/>
    </row>
    <row r="153" spans="1:13" s="4" customFormat="1">
      <c r="A153" s="20"/>
      <c r="F153" s="37"/>
      <c r="G153" s="32"/>
      <c r="H153" s="35"/>
      <c r="I153" s="2"/>
      <c r="J153" s="2"/>
      <c r="K153" s="2"/>
      <c r="L153" s="2"/>
      <c r="M153" s="30"/>
    </row>
    <row r="154" spans="1:13" s="4" customFormat="1">
      <c r="A154" s="20"/>
      <c r="F154" s="37"/>
      <c r="G154" s="32"/>
      <c r="H154" s="35"/>
      <c r="I154" s="2"/>
      <c r="J154" s="2"/>
      <c r="K154" s="2"/>
      <c r="L154" s="2"/>
      <c r="M154" s="30"/>
    </row>
    <row r="155" spans="1:13" s="4" customFormat="1">
      <c r="A155" s="20"/>
      <c r="F155" s="37"/>
      <c r="G155" s="32"/>
      <c r="H155" s="35"/>
      <c r="I155" s="2"/>
      <c r="J155" s="2"/>
      <c r="K155" s="2"/>
      <c r="L155" s="2"/>
      <c r="M155" s="30"/>
    </row>
    <row r="156" spans="1:13" s="4" customFormat="1">
      <c r="A156" s="20"/>
      <c r="F156" s="37"/>
      <c r="G156" s="32"/>
      <c r="H156" s="35"/>
      <c r="I156" s="2"/>
      <c r="J156" s="2"/>
      <c r="K156" s="2"/>
      <c r="L156" s="2"/>
      <c r="M156" s="30"/>
    </row>
    <row r="157" spans="1:13" s="4" customFormat="1">
      <c r="A157" s="20"/>
      <c r="F157" s="37"/>
      <c r="G157" s="32"/>
      <c r="H157" s="35"/>
      <c r="I157" s="2"/>
      <c r="J157" s="2"/>
      <c r="K157" s="2"/>
      <c r="L157" s="2"/>
      <c r="M157" s="30"/>
    </row>
    <row r="158" spans="1:13" s="4" customFormat="1">
      <c r="A158" s="20"/>
      <c r="F158" s="37"/>
      <c r="G158" s="32"/>
      <c r="H158" s="35"/>
      <c r="I158" s="2"/>
      <c r="J158" s="2"/>
      <c r="K158" s="2"/>
      <c r="L158" s="2"/>
      <c r="M158" s="30"/>
    </row>
    <row r="159" spans="1:13" s="4" customFormat="1">
      <c r="A159" s="20"/>
      <c r="F159" s="37"/>
      <c r="G159" s="32"/>
      <c r="H159" s="35"/>
      <c r="I159" s="2"/>
      <c r="J159" s="2"/>
      <c r="K159" s="2"/>
      <c r="L159" s="2"/>
      <c r="M159" s="30"/>
    </row>
    <row r="160" spans="1:13" s="4" customFormat="1">
      <c r="A160" s="20"/>
      <c r="F160" s="37"/>
      <c r="G160" s="32"/>
      <c r="H160" s="35"/>
      <c r="I160" s="2"/>
      <c r="J160" s="2"/>
      <c r="K160" s="2"/>
      <c r="L160" s="2"/>
      <c r="M160" s="30"/>
    </row>
    <row r="161" spans="1:13" s="4" customFormat="1">
      <c r="A161" s="20"/>
      <c r="F161" s="37"/>
      <c r="G161" s="32"/>
      <c r="H161" s="35"/>
      <c r="I161" s="2"/>
      <c r="J161" s="2"/>
      <c r="K161" s="2"/>
      <c r="L161" s="2"/>
      <c r="M161" s="30"/>
    </row>
    <row r="162" spans="1:13" s="4" customFormat="1">
      <c r="A162" s="20"/>
      <c r="F162" s="37"/>
      <c r="G162" s="32"/>
      <c r="H162" s="35"/>
      <c r="I162" s="2"/>
      <c r="J162" s="2"/>
      <c r="K162" s="2"/>
      <c r="L162" s="2"/>
      <c r="M162" s="30"/>
    </row>
    <row r="163" spans="1:13" s="4" customFormat="1">
      <c r="A163" s="20"/>
      <c r="F163" s="37"/>
      <c r="G163" s="32"/>
      <c r="H163" s="35"/>
      <c r="I163" s="2"/>
      <c r="J163" s="2"/>
      <c r="K163" s="2"/>
      <c r="L163" s="2"/>
      <c r="M163" s="30"/>
    </row>
    <row r="164" spans="1:13" s="4" customFormat="1">
      <c r="A164" s="20"/>
      <c r="F164" s="37"/>
      <c r="G164" s="32"/>
      <c r="H164" s="35"/>
      <c r="I164" s="2"/>
      <c r="J164" s="2"/>
      <c r="K164" s="2"/>
      <c r="L164" s="2"/>
      <c r="M164" s="30"/>
    </row>
    <row r="165" spans="1:13" s="4" customFormat="1">
      <c r="A165" s="20"/>
      <c r="F165" s="37"/>
      <c r="G165" s="32"/>
      <c r="H165" s="35"/>
      <c r="I165" s="2"/>
      <c r="J165" s="2"/>
      <c r="K165" s="2"/>
      <c r="L165" s="2"/>
      <c r="M165" s="30"/>
    </row>
    <row r="166" spans="1:13" s="4" customFormat="1">
      <c r="A166" s="20"/>
      <c r="F166" s="37"/>
      <c r="G166" s="32"/>
      <c r="H166" s="35"/>
      <c r="I166" s="2"/>
      <c r="J166" s="2"/>
      <c r="K166" s="2"/>
      <c r="L166" s="2"/>
      <c r="M166" s="30"/>
    </row>
    <row r="167" spans="1:13" s="4" customFormat="1">
      <c r="A167" s="20"/>
      <c r="F167" s="37"/>
      <c r="G167" s="32"/>
      <c r="H167" s="35"/>
      <c r="I167" s="2"/>
      <c r="J167" s="2"/>
      <c r="K167" s="2"/>
      <c r="L167" s="2"/>
      <c r="M167" s="30"/>
    </row>
    <row r="168" spans="1:13" s="4" customFormat="1">
      <c r="A168" s="20"/>
      <c r="F168" s="37"/>
      <c r="G168" s="32"/>
      <c r="H168" s="35"/>
      <c r="I168" s="2"/>
      <c r="J168" s="2"/>
      <c r="K168" s="2"/>
      <c r="L168" s="2"/>
      <c r="M168" s="30"/>
    </row>
    <row r="169" spans="1:13" s="4" customFormat="1">
      <c r="A169" s="20"/>
      <c r="F169" s="37"/>
      <c r="G169" s="32"/>
      <c r="H169" s="35"/>
      <c r="I169" s="2"/>
      <c r="J169" s="2"/>
      <c r="K169" s="2"/>
      <c r="L169" s="2"/>
      <c r="M169" s="30"/>
    </row>
    <row r="170" spans="1:13" s="4" customFormat="1">
      <c r="A170" s="20"/>
      <c r="F170" s="37"/>
      <c r="G170" s="32"/>
      <c r="H170" s="35"/>
      <c r="I170" s="2"/>
      <c r="J170" s="2"/>
      <c r="K170" s="2"/>
      <c r="L170" s="2"/>
      <c r="M170" s="30"/>
    </row>
    <row r="171" spans="1:13" s="4" customFormat="1">
      <c r="A171" s="20"/>
      <c r="F171" s="37"/>
      <c r="G171" s="32"/>
      <c r="H171" s="35"/>
      <c r="I171" s="2"/>
      <c r="J171" s="2"/>
      <c r="K171" s="2"/>
      <c r="L171" s="2"/>
      <c r="M171" s="30"/>
    </row>
    <row r="172" spans="1:13" s="4" customFormat="1">
      <c r="A172" s="20"/>
      <c r="F172" s="37"/>
      <c r="G172" s="32"/>
      <c r="H172" s="35"/>
      <c r="I172" s="2"/>
      <c r="J172" s="2"/>
      <c r="K172" s="2"/>
      <c r="L172" s="2"/>
      <c r="M172" s="30"/>
    </row>
    <row r="173" spans="1:13" s="4" customFormat="1">
      <c r="A173" s="20"/>
      <c r="F173" s="37"/>
      <c r="G173" s="32"/>
      <c r="H173" s="35"/>
      <c r="I173" s="2"/>
      <c r="J173" s="2"/>
      <c r="K173" s="2"/>
      <c r="L173" s="2"/>
      <c r="M173" s="30"/>
    </row>
    <row r="174" spans="1:13" s="4" customFormat="1">
      <c r="A174" s="20"/>
      <c r="F174" s="37"/>
      <c r="G174" s="32"/>
      <c r="H174" s="35"/>
      <c r="I174" s="2"/>
      <c r="J174" s="2"/>
      <c r="K174" s="2"/>
      <c r="L174" s="2"/>
      <c r="M174" s="30"/>
    </row>
    <row r="175" spans="1:13" s="4" customFormat="1">
      <c r="A175" s="20"/>
      <c r="F175" s="37"/>
      <c r="G175" s="32"/>
      <c r="H175" s="35"/>
      <c r="I175" s="2"/>
      <c r="J175" s="2"/>
      <c r="K175" s="2"/>
      <c r="L175" s="2"/>
      <c r="M175" s="30"/>
    </row>
    <row r="176" spans="1:13" s="4" customFormat="1">
      <c r="A176" s="20"/>
      <c r="F176" s="37"/>
      <c r="G176" s="32"/>
      <c r="H176" s="35"/>
      <c r="I176" s="2"/>
      <c r="J176" s="2"/>
      <c r="K176" s="2"/>
      <c r="L176" s="2"/>
      <c r="M176" s="30"/>
    </row>
    <row r="177" spans="1:13" s="4" customFormat="1">
      <c r="A177" s="20"/>
      <c r="F177" s="37"/>
      <c r="G177" s="32"/>
      <c r="H177" s="35"/>
      <c r="I177" s="2"/>
      <c r="J177" s="2"/>
      <c r="K177" s="2"/>
      <c r="L177" s="2"/>
      <c r="M177" s="30"/>
    </row>
    <row r="178" spans="1:13" s="4" customFormat="1">
      <c r="A178" s="20"/>
      <c r="F178" s="37"/>
      <c r="G178" s="32"/>
      <c r="H178" s="35"/>
      <c r="I178" s="2"/>
      <c r="J178" s="2"/>
      <c r="K178" s="2"/>
      <c r="L178" s="2"/>
      <c r="M178" s="30"/>
    </row>
    <row r="179" spans="1:13" s="4" customFormat="1">
      <c r="A179" s="20"/>
      <c r="F179" s="37"/>
      <c r="G179" s="32"/>
      <c r="H179" s="35"/>
      <c r="I179" s="2"/>
      <c r="J179" s="2"/>
      <c r="K179" s="2"/>
      <c r="L179" s="2"/>
      <c r="M179" s="30"/>
    </row>
    <row r="180" spans="1:13" s="4" customFormat="1">
      <c r="A180" s="20"/>
      <c r="F180" s="37"/>
      <c r="G180" s="32"/>
      <c r="H180" s="35"/>
      <c r="I180" s="2"/>
      <c r="J180" s="2"/>
      <c r="K180" s="2"/>
      <c r="L180" s="2"/>
      <c r="M180" s="30"/>
    </row>
    <row r="181" spans="1:13" s="4" customFormat="1">
      <c r="A181" s="20"/>
      <c r="F181" s="37"/>
      <c r="G181" s="32"/>
      <c r="H181" s="35"/>
      <c r="I181" s="2"/>
      <c r="J181" s="2"/>
      <c r="K181" s="2"/>
      <c r="L181" s="2"/>
      <c r="M181" s="30"/>
    </row>
    <row r="182" spans="1:13" s="4" customFormat="1">
      <c r="A182" s="20"/>
      <c r="F182" s="37"/>
      <c r="G182" s="32"/>
      <c r="H182" s="35"/>
      <c r="I182" s="2"/>
      <c r="J182" s="2"/>
      <c r="K182" s="2"/>
      <c r="L182" s="2"/>
      <c r="M182" s="30"/>
    </row>
    <row r="183" spans="1:13" s="4" customFormat="1">
      <c r="A183" s="20"/>
      <c r="F183" s="37"/>
      <c r="G183" s="32"/>
      <c r="H183" s="35"/>
      <c r="I183" s="2"/>
      <c r="J183" s="2"/>
      <c r="K183" s="2"/>
      <c r="L183" s="2"/>
      <c r="M183" s="30"/>
    </row>
    <row r="184" spans="1:13" s="4" customFormat="1">
      <c r="A184" s="20"/>
      <c r="F184" s="37"/>
      <c r="G184" s="32"/>
      <c r="H184" s="35"/>
      <c r="I184" s="2"/>
      <c r="J184" s="2"/>
      <c r="K184" s="2"/>
      <c r="L184" s="2"/>
      <c r="M184" s="30"/>
    </row>
    <row r="185" spans="1:13" s="4" customFormat="1">
      <c r="A185" s="20"/>
      <c r="F185" s="37"/>
      <c r="G185" s="32"/>
      <c r="H185" s="35"/>
      <c r="I185" s="2"/>
      <c r="J185" s="2"/>
      <c r="K185" s="2"/>
      <c r="L185" s="2"/>
      <c r="M185" s="30"/>
    </row>
    <row r="186" spans="1:13" s="4" customFormat="1">
      <c r="A186" s="20"/>
      <c r="F186" s="37"/>
      <c r="G186" s="32"/>
      <c r="H186" s="35"/>
      <c r="I186" s="2"/>
      <c r="J186" s="2"/>
      <c r="K186" s="2"/>
      <c r="L186" s="2"/>
      <c r="M186" s="30"/>
    </row>
    <row r="187" spans="1:13" s="4" customFormat="1">
      <c r="A187" s="20"/>
      <c r="F187" s="37"/>
      <c r="G187" s="32"/>
      <c r="H187" s="35"/>
      <c r="I187" s="2"/>
      <c r="J187" s="2"/>
      <c r="K187" s="2"/>
      <c r="L187" s="2"/>
      <c r="M187" s="30"/>
    </row>
    <row r="188" spans="1:13" s="4" customFormat="1">
      <c r="A188" s="20"/>
      <c r="F188" s="37"/>
      <c r="G188" s="32"/>
      <c r="H188" s="35"/>
      <c r="I188" s="2"/>
      <c r="J188" s="2"/>
      <c r="K188" s="2"/>
      <c r="L188" s="2"/>
      <c r="M188" s="30"/>
    </row>
    <row r="189" spans="1:13" s="4" customFormat="1">
      <c r="A189" s="20"/>
      <c r="F189" s="37"/>
      <c r="G189" s="32"/>
      <c r="H189" s="35"/>
      <c r="I189" s="2"/>
      <c r="J189" s="2"/>
      <c r="K189" s="2"/>
      <c r="L189" s="2"/>
      <c r="M189" s="30"/>
    </row>
    <row r="190" spans="1:13" s="4" customFormat="1">
      <c r="A190" s="20"/>
      <c r="F190" s="37"/>
      <c r="G190" s="32"/>
      <c r="H190" s="35"/>
      <c r="I190" s="2"/>
      <c r="J190" s="2"/>
      <c r="K190" s="2"/>
      <c r="L190" s="2"/>
      <c r="M190" s="30"/>
    </row>
    <row r="191" spans="1:13" s="4" customFormat="1">
      <c r="A191" s="20"/>
      <c r="F191" s="37"/>
      <c r="G191" s="32"/>
      <c r="H191" s="35"/>
      <c r="I191" s="2"/>
      <c r="J191" s="2"/>
      <c r="K191" s="2"/>
      <c r="L191" s="2"/>
      <c r="M191" s="30"/>
    </row>
    <row r="192" spans="1:13" s="4" customFormat="1">
      <c r="A192" s="20"/>
      <c r="F192" s="37"/>
      <c r="G192" s="32"/>
      <c r="H192" s="35"/>
      <c r="I192" s="2"/>
      <c r="J192" s="2"/>
      <c r="K192" s="2"/>
      <c r="L192" s="2"/>
      <c r="M192" s="30"/>
    </row>
    <row r="193" spans="1:13" s="4" customFormat="1">
      <c r="A193" s="20"/>
      <c r="F193" s="37"/>
      <c r="G193" s="32"/>
      <c r="H193" s="35"/>
      <c r="I193" s="2"/>
      <c r="J193" s="2"/>
      <c r="K193" s="2"/>
      <c r="L193" s="2"/>
      <c r="M193" s="30"/>
    </row>
    <row r="194" spans="1:13" s="4" customFormat="1">
      <c r="A194" s="20"/>
      <c r="F194" s="37"/>
      <c r="G194" s="32"/>
      <c r="H194" s="35"/>
      <c r="I194" s="2"/>
      <c r="J194" s="2"/>
      <c r="K194" s="2"/>
      <c r="L194" s="2"/>
      <c r="M194" s="30"/>
    </row>
    <row r="195" spans="1:13" s="4" customFormat="1">
      <c r="A195" s="20"/>
      <c r="F195" s="37"/>
      <c r="G195" s="32"/>
      <c r="H195" s="35"/>
      <c r="I195" s="2"/>
      <c r="J195" s="2"/>
      <c r="K195" s="2"/>
      <c r="L195" s="2"/>
      <c r="M195" s="30"/>
    </row>
    <row r="196" spans="1:13" s="4" customFormat="1">
      <c r="A196" s="20"/>
      <c r="F196" s="37"/>
      <c r="G196" s="32"/>
      <c r="H196" s="35"/>
      <c r="I196" s="2"/>
      <c r="J196" s="2"/>
      <c r="K196" s="2"/>
      <c r="L196" s="2"/>
      <c r="M196" s="30"/>
    </row>
    <row r="197" spans="1:13" s="4" customFormat="1">
      <c r="A197" s="20"/>
      <c r="F197" s="37"/>
      <c r="G197" s="32"/>
      <c r="H197" s="35"/>
      <c r="I197" s="2"/>
      <c r="J197" s="2"/>
      <c r="K197" s="2"/>
      <c r="L197" s="2"/>
      <c r="M197" s="30"/>
    </row>
    <row r="198" spans="1:13" s="4" customFormat="1">
      <c r="A198" s="20"/>
      <c r="F198" s="37"/>
      <c r="G198" s="32"/>
      <c r="H198" s="35"/>
      <c r="I198" s="2"/>
      <c r="J198" s="2"/>
      <c r="K198" s="2"/>
      <c r="L198" s="2"/>
      <c r="M198" s="30"/>
    </row>
    <row r="199" spans="1:13" s="4" customFormat="1">
      <c r="A199" s="20"/>
      <c r="F199" s="37"/>
      <c r="G199" s="32"/>
      <c r="H199" s="35"/>
      <c r="I199" s="2"/>
      <c r="J199" s="2"/>
      <c r="K199" s="2"/>
      <c r="L199" s="2"/>
      <c r="M199" s="30"/>
    </row>
    <row r="200" spans="1:13" s="4" customFormat="1">
      <c r="A200" s="20"/>
      <c r="F200" s="37"/>
      <c r="G200" s="32"/>
      <c r="H200" s="35"/>
      <c r="I200" s="2"/>
      <c r="J200" s="2"/>
      <c r="K200" s="2"/>
      <c r="L200" s="2"/>
      <c r="M200" s="30"/>
    </row>
    <row r="201" spans="1:13" s="4" customFormat="1">
      <c r="A201" s="20"/>
      <c r="F201" s="37"/>
      <c r="G201" s="32"/>
      <c r="H201" s="35"/>
      <c r="I201" s="2"/>
      <c r="J201" s="2"/>
      <c r="K201" s="2"/>
      <c r="L201" s="2"/>
      <c r="M201" s="30"/>
    </row>
    <row r="202" spans="1:13" s="4" customFormat="1">
      <c r="A202" s="20"/>
      <c r="F202" s="37"/>
      <c r="G202" s="32"/>
      <c r="H202" s="35"/>
      <c r="I202" s="2"/>
      <c r="J202" s="2"/>
      <c r="K202" s="2"/>
      <c r="L202" s="2"/>
      <c r="M202" s="30"/>
    </row>
    <row r="203" spans="1:13" s="4" customFormat="1">
      <c r="A203" s="20"/>
      <c r="F203" s="37"/>
      <c r="G203" s="32"/>
      <c r="H203" s="35"/>
      <c r="I203" s="2"/>
      <c r="J203" s="2"/>
      <c r="K203" s="2"/>
      <c r="L203" s="2"/>
      <c r="M203" s="30"/>
    </row>
    <row r="204" spans="1:13" s="4" customFormat="1">
      <c r="A204" s="20"/>
      <c r="F204" s="37"/>
      <c r="G204" s="32"/>
      <c r="H204" s="35"/>
      <c r="I204" s="2"/>
      <c r="J204" s="2"/>
      <c r="K204" s="2"/>
      <c r="L204" s="2"/>
      <c r="M204" s="30"/>
    </row>
    <row r="205" spans="1:13" s="4" customFormat="1">
      <c r="A205" s="20"/>
      <c r="F205" s="37"/>
      <c r="G205" s="32"/>
      <c r="H205" s="35"/>
      <c r="I205" s="2"/>
      <c r="J205" s="2"/>
      <c r="K205" s="2"/>
      <c r="L205" s="2"/>
      <c r="M205" s="30"/>
    </row>
    <row r="206" spans="1:13" s="4" customFormat="1">
      <c r="A206" s="20"/>
      <c r="F206" s="37"/>
      <c r="G206" s="32"/>
      <c r="H206" s="35"/>
      <c r="I206" s="2"/>
      <c r="J206" s="2"/>
      <c r="K206" s="2"/>
      <c r="L206" s="2"/>
      <c r="M206" s="30"/>
    </row>
    <row r="207" spans="1:13" s="4" customFormat="1">
      <c r="A207" s="20"/>
      <c r="F207" s="37"/>
      <c r="G207" s="32"/>
      <c r="H207" s="35"/>
      <c r="I207" s="2"/>
      <c r="J207" s="2"/>
      <c r="K207" s="2"/>
      <c r="L207" s="2"/>
      <c r="M207" s="30"/>
    </row>
    <row r="208" spans="1:13" s="4" customFormat="1">
      <c r="A208" s="20"/>
      <c r="F208" s="37"/>
      <c r="G208" s="32"/>
      <c r="H208" s="35"/>
      <c r="I208" s="2"/>
      <c r="J208" s="2"/>
      <c r="K208" s="2"/>
      <c r="L208" s="2"/>
      <c r="M208" s="30"/>
    </row>
    <row r="209" spans="1:13" s="4" customFormat="1">
      <c r="A209" s="20"/>
      <c r="F209" s="37"/>
      <c r="G209" s="32"/>
      <c r="H209" s="35"/>
      <c r="I209" s="2"/>
      <c r="J209" s="2"/>
      <c r="K209" s="2"/>
      <c r="L209" s="2"/>
      <c r="M209" s="30"/>
    </row>
    <row r="210" spans="1:13" s="4" customFormat="1">
      <c r="A210" s="20"/>
      <c r="F210" s="37"/>
      <c r="G210" s="32"/>
      <c r="H210" s="35"/>
      <c r="I210" s="2"/>
      <c r="J210" s="2"/>
      <c r="K210" s="2"/>
      <c r="L210" s="2"/>
      <c r="M210" s="30"/>
    </row>
    <row r="211" spans="1:13" s="4" customFormat="1">
      <c r="A211" s="20"/>
      <c r="F211" s="37"/>
      <c r="G211" s="32"/>
      <c r="H211" s="35"/>
      <c r="I211" s="2"/>
      <c r="J211" s="2"/>
      <c r="K211" s="2"/>
      <c r="L211" s="2"/>
      <c r="M211" s="30"/>
    </row>
    <row r="212" spans="1:13" s="4" customFormat="1">
      <c r="A212" s="20"/>
      <c r="F212" s="37"/>
      <c r="G212" s="32"/>
      <c r="H212" s="35"/>
      <c r="I212" s="2"/>
      <c r="J212" s="2"/>
      <c r="K212" s="2"/>
      <c r="L212" s="2"/>
      <c r="M212" s="30"/>
    </row>
    <row r="213" spans="1:13" s="4" customFormat="1">
      <c r="A213" s="20"/>
      <c r="F213" s="37"/>
      <c r="G213" s="32"/>
      <c r="H213" s="35"/>
      <c r="I213" s="2"/>
      <c r="J213" s="2"/>
      <c r="K213" s="2"/>
      <c r="L213" s="2"/>
      <c r="M213" s="30"/>
    </row>
    <row r="214" spans="1:13" s="4" customFormat="1">
      <c r="A214" s="20"/>
      <c r="F214" s="37"/>
      <c r="G214" s="32"/>
      <c r="H214" s="35"/>
      <c r="I214" s="2"/>
      <c r="J214" s="2"/>
      <c r="K214" s="2"/>
      <c r="L214" s="2"/>
      <c r="M214" s="30"/>
    </row>
    <row r="215" spans="1:13" s="4" customFormat="1">
      <c r="A215" s="20"/>
      <c r="F215" s="37"/>
      <c r="G215" s="32"/>
      <c r="H215" s="35"/>
      <c r="I215" s="2"/>
      <c r="J215" s="2"/>
      <c r="K215" s="2"/>
      <c r="L215" s="2"/>
      <c r="M215" s="30"/>
    </row>
    <row r="216" spans="1:13" s="4" customFormat="1">
      <c r="A216" s="20"/>
      <c r="F216" s="37"/>
      <c r="G216" s="32"/>
      <c r="H216" s="35"/>
      <c r="I216" s="2"/>
      <c r="J216" s="2"/>
      <c r="K216" s="2"/>
      <c r="L216" s="2"/>
      <c r="M216" s="30"/>
    </row>
    <row r="217" spans="1:13" s="4" customFormat="1">
      <c r="A217" s="20"/>
      <c r="F217" s="37"/>
      <c r="G217" s="32"/>
      <c r="H217" s="35"/>
      <c r="I217" s="2"/>
      <c r="J217" s="2"/>
      <c r="K217" s="2"/>
      <c r="L217" s="2"/>
      <c r="M217" s="30"/>
    </row>
    <row r="218" spans="1:13" s="4" customFormat="1">
      <c r="A218" s="20"/>
      <c r="F218" s="37"/>
      <c r="G218" s="32"/>
      <c r="H218" s="35"/>
      <c r="I218" s="2"/>
      <c r="J218" s="2"/>
      <c r="K218" s="2"/>
      <c r="L218" s="2"/>
      <c r="M218" s="30"/>
    </row>
    <row r="219" spans="1:13" s="4" customFormat="1">
      <c r="A219" s="20"/>
      <c r="F219" s="37"/>
      <c r="G219" s="32"/>
      <c r="H219" s="35"/>
      <c r="I219" s="2"/>
      <c r="J219" s="2"/>
      <c r="K219" s="2"/>
      <c r="L219" s="2"/>
      <c r="M219" s="30"/>
    </row>
    <row r="220" spans="1:13" s="4" customFormat="1">
      <c r="A220" s="20"/>
      <c r="F220" s="37"/>
      <c r="G220" s="32"/>
      <c r="H220" s="35"/>
      <c r="I220" s="2"/>
      <c r="J220" s="2"/>
      <c r="K220" s="2"/>
      <c r="L220" s="2"/>
      <c r="M220" s="30"/>
    </row>
    <row r="221" spans="1:13" s="4" customFormat="1">
      <c r="A221" s="20"/>
      <c r="F221" s="37"/>
      <c r="G221" s="32"/>
      <c r="H221" s="35"/>
      <c r="I221" s="2"/>
      <c r="J221" s="2"/>
      <c r="K221" s="2"/>
      <c r="L221" s="2"/>
      <c r="M221" s="30"/>
    </row>
  </sheetData>
  <sheetProtection selectLockedCells="1"/>
  <protectedRanges>
    <protectedRange sqref="I4:I46" name="Range1"/>
  </protectedRanges>
  <mergeCells count="93">
    <mergeCell ref="A40:A46"/>
    <mergeCell ref="B40:B46"/>
    <mergeCell ref="C45:C46"/>
    <mergeCell ref="D45:D46"/>
    <mergeCell ref="E45:E46"/>
    <mergeCell ref="C40:C44"/>
    <mergeCell ref="D40:D44"/>
    <mergeCell ref="E40:E44"/>
    <mergeCell ref="F45:F46"/>
    <mergeCell ref="K40:K46"/>
    <mergeCell ref="L4:L46"/>
    <mergeCell ref="M4:M46"/>
    <mergeCell ref="F13:F20"/>
    <mergeCell ref="G37:G38"/>
    <mergeCell ref="H37:H38"/>
    <mergeCell ref="I37:I38"/>
    <mergeCell ref="J37:J38"/>
    <mergeCell ref="F40:F44"/>
    <mergeCell ref="J4:J5"/>
    <mergeCell ref="K4:K10"/>
    <mergeCell ref="H7:H8"/>
    <mergeCell ref="H13:H18"/>
    <mergeCell ref="I7:I8"/>
    <mergeCell ref="J13:J18"/>
    <mergeCell ref="A4:A10"/>
    <mergeCell ref="B4:B10"/>
    <mergeCell ref="G4:G5"/>
    <mergeCell ref="H4:H5"/>
    <mergeCell ref="I4:I5"/>
    <mergeCell ref="C4:C6"/>
    <mergeCell ref="E4:E6"/>
    <mergeCell ref="F4:F6"/>
    <mergeCell ref="C7:C9"/>
    <mergeCell ref="E7:E9"/>
    <mergeCell ref="F7:F9"/>
    <mergeCell ref="G7:G8"/>
    <mergeCell ref="B33:B39"/>
    <mergeCell ref="C25:C30"/>
    <mergeCell ref="K25:K32"/>
    <mergeCell ref="K21:K24"/>
    <mergeCell ref="A25:A32"/>
    <mergeCell ref="A21:A24"/>
    <mergeCell ref="B21:B24"/>
    <mergeCell ref="C21:C22"/>
    <mergeCell ref="E21:E22"/>
    <mergeCell ref="F21:F22"/>
    <mergeCell ref="C31:C32"/>
    <mergeCell ref="E31:E32"/>
    <mergeCell ref="F31:F32"/>
    <mergeCell ref="G23:G24"/>
    <mergeCell ref="H23:H24"/>
    <mergeCell ref="H25:H30"/>
    <mergeCell ref="C13:C18"/>
    <mergeCell ref="E13:E18"/>
    <mergeCell ref="G13:G18"/>
    <mergeCell ref="C36:C38"/>
    <mergeCell ref="E36:E38"/>
    <mergeCell ref="F36:F38"/>
    <mergeCell ref="E25:E30"/>
    <mergeCell ref="F25:F30"/>
    <mergeCell ref="D31:D32"/>
    <mergeCell ref="J21:J22"/>
    <mergeCell ref="B25:B32"/>
    <mergeCell ref="J7:J8"/>
    <mergeCell ref="C33:C35"/>
    <mergeCell ref="E33:E35"/>
    <mergeCell ref="F33:F35"/>
    <mergeCell ref="G33:G35"/>
    <mergeCell ref="H33:H35"/>
    <mergeCell ref="G25:G30"/>
    <mergeCell ref="G21:G22"/>
    <mergeCell ref="H21:H22"/>
    <mergeCell ref="C23:C24"/>
    <mergeCell ref="E23:E24"/>
    <mergeCell ref="F23:F24"/>
    <mergeCell ref="B11:B12"/>
    <mergeCell ref="I13:I18"/>
    <mergeCell ref="A1:M1"/>
    <mergeCell ref="A2:M2"/>
    <mergeCell ref="A33:A39"/>
    <mergeCell ref="A11:A12"/>
    <mergeCell ref="A13:A20"/>
    <mergeCell ref="B13:B20"/>
    <mergeCell ref="K11:K12"/>
    <mergeCell ref="K13:K20"/>
    <mergeCell ref="I33:I35"/>
    <mergeCell ref="J33:J35"/>
    <mergeCell ref="K33:K39"/>
    <mergeCell ref="I23:I24"/>
    <mergeCell ref="J23:J24"/>
    <mergeCell ref="I25:I30"/>
    <mergeCell ref="J25:J30"/>
    <mergeCell ref="I21:I22"/>
  </mergeCells>
  <conditionalFormatting sqref="I4:I46">
    <cfRule type="cellIs" dxfId="7" priority="4" operator="equal">
      <formula>"Y"</formula>
    </cfRule>
    <cfRule type="cellIs" dxfId="6" priority="5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V121"/>
  <sheetViews>
    <sheetView zoomScaleNormal="100" workbookViewId="0">
      <selection activeCell="N3" sqref="N3"/>
    </sheetView>
  </sheetViews>
  <sheetFormatPr defaultColWidth="9" defaultRowHeight="12.75"/>
  <cols>
    <col min="1" max="1" width="5.5703125" style="26" customWidth="1"/>
    <col min="2" max="3" width="10.5703125" style="23" customWidth="1"/>
    <col min="4" max="4" width="30.5703125" style="23" customWidth="1"/>
    <col min="5" max="5" width="10.5703125" style="23" customWidth="1"/>
    <col min="6" max="6" width="10.5703125" style="38" customWidth="1"/>
    <col min="7" max="7" width="30.5703125" style="33" customWidth="1"/>
    <col min="8" max="8" width="5.5703125" style="36" customWidth="1"/>
    <col min="9" max="9" width="8.5703125" style="22" customWidth="1"/>
    <col min="10" max="12" width="10.5703125" style="22" customWidth="1"/>
    <col min="13" max="13" width="10.5703125" style="34" customWidth="1"/>
    <col min="14" max="14" width="16.85546875" style="4" customWidth="1"/>
    <col min="15" max="48" width="9" style="4"/>
    <col min="49" max="16384" width="9" style="23"/>
  </cols>
  <sheetData>
    <row r="1" spans="1:48">
      <c r="A1" s="169" t="s">
        <v>361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48">
      <c r="A2" s="170" t="s">
        <v>362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48" ht="51">
      <c r="A3" s="49" t="s">
        <v>0</v>
      </c>
      <c r="B3" s="49" t="s">
        <v>1</v>
      </c>
      <c r="C3" s="49" t="s">
        <v>2</v>
      </c>
      <c r="D3" s="49" t="s">
        <v>3</v>
      </c>
      <c r="E3" s="49" t="s">
        <v>4</v>
      </c>
      <c r="F3" s="49" t="s">
        <v>5</v>
      </c>
      <c r="G3" s="49" t="s">
        <v>6</v>
      </c>
      <c r="H3" s="50" t="s">
        <v>7</v>
      </c>
      <c r="I3" s="51" t="s">
        <v>45</v>
      </c>
      <c r="J3" s="51" t="s">
        <v>50</v>
      </c>
      <c r="K3" s="51" t="s">
        <v>48</v>
      </c>
      <c r="L3" s="51" t="s">
        <v>49</v>
      </c>
      <c r="M3" s="52" t="s">
        <v>46</v>
      </c>
      <c r="N3" s="134" t="s">
        <v>550</v>
      </c>
    </row>
    <row r="4" spans="1:48" s="18" customFormat="1" ht="14.25" customHeight="1">
      <c r="A4" s="163">
        <v>1</v>
      </c>
      <c r="B4" s="171" t="s">
        <v>363</v>
      </c>
      <c r="C4" s="182" t="s">
        <v>364</v>
      </c>
      <c r="D4" s="24" t="s">
        <v>365</v>
      </c>
      <c r="E4" s="182" t="s">
        <v>369</v>
      </c>
      <c r="F4" s="182"/>
      <c r="G4" s="182" t="s">
        <v>282</v>
      </c>
      <c r="H4" s="183">
        <v>1</v>
      </c>
      <c r="I4" s="191" t="s">
        <v>47</v>
      </c>
      <c r="J4" s="160">
        <f t="shared" ref="J4:J30" si="0">IF((I4="y"),H4,0)</f>
        <v>1</v>
      </c>
      <c r="K4" s="160">
        <f>SUM(J4:J11)</f>
        <v>2</v>
      </c>
      <c r="L4" s="160">
        <f>SUM(K4:K37)</f>
        <v>10</v>
      </c>
      <c r="M4" s="157">
        <f>L4/10</f>
        <v>1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48" s="18" customFormat="1" ht="25.5">
      <c r="A5" s="175"/>
      <c r="B5" s="179"/>
      <c r="C5" s="182"/>
      <c r="D5" s="24" t="s">
        <v>366</v>
      </c>
      <c r="E5" s="182"/>
      <c r="F5" s="182"/>
      <c r="G5" s="182"/>
      <c r="H5" s="183"/>
      <c r="I5" s="192"/>
      <c r="J5" s="161"/>
      <c r="K5" s="161"/>
      <c r="L5" s="161"/>
      <c r="M5" s="158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</row>
    <row r="6" spans="1:48" s="18" customFormat="1" ht="25.5" customHeight="1">
      <c r="A6" s="175"/>
      <c r="B6" s="179"/>
      <c r="C6" s="182"/>
      <c r="D6" s="24" t="s">
        <v>367</v>
      </c>
      <c r="E6" s="182"/>
      <c r="F6" s="182"/>
      <c r="G6" s="182"/>
      <c r="H6" s="183"/>
      <c r="I6" s="192"/>
      <c r="J6" s="161"/>
      <c r="K6" s="161"/>
      <c r="L6" s="161"/>
      <c r="M6" s="158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</row>
    <row r="7" spans="1:48" s="18" customFormat="1" ht="38.25" customHeight="1">
      <c r="A7" s="175"/>
      <c r="B7" s="179"/>
      <c r="C7" s="182"/>
      <c r="D7" s="24" t="s">
        <v>368</v>
      </c>
      <c r="E7" s="182"/>
      <c r="F7" s="182"/>
      <c r="G7" s="182"/>
      <c r="H7" s="183"/>
      <c r="I7" s="193"/>
      <c r="J7" s="162"/>
      <c r="K7" s="161"/>
      <c r="L7" s="161"/>
      <c r="M7" s="158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s="18" customFormat="1" ht="38.25">
      <c r="A8" s="175"/>
      <c r="B8" s="179"/>
      <c r="C8" s="182" t="s">
        <v>370</v>
      </c>
      <c r="D8" s="24" t="s">
        <v>371</v>
      </c>
      <c r="E8" s="182" t="s">
        <v>369</v>
      </c>
      <c r="F8" s="182"/>
      <c r="G8" s="182" t="s">
        <v>282</v>
      </c>
      <c r="H8" s="183">
        <v>1</v>
      </c>
      <c r="I8" s="191" t="s">
        <v>47</v>
      </c>
      <c r="J8" s="160">
        <f t="shared" si="0"/>
        <v>1</v>
      </c>
      <c r="K8" s="161"/>
      <c r="L8" s="161"/>
      <c r="M8" s="15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</row>
    <row r="9" spans="1:48" s="18" customFormat="1" ht="51">
      <c r="A9" s="175"/>
      <c r="B9" s="179"/>
      <c r="C9" s="182"/>
      <c r="D9" s="24" t="s">
        <v>372</v>
      </c>
      <c r="E9" s="182"/>
      <c r="F9" s="182"/>
      <c r="G9" s="182"/>
      <c r="H9" s="183"/>
      <c r="I9" s="192"/>
      <c r="J9" s="161"/>
      <c r="K9" s="161"/>
      <c r="L9" s="161"/>
      <c r="M9" s="158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  <row r="10" spans="1:48" s="18" customFormat="1" ht="38.25">
      <c r="A10" s="175"/>
      <c r="B10" s="179"/>
      <c r="C10" s="182"/>
      <c r="D10" s="24" t="s">
        <v>373</v>
      </c>
      <c r="E10" s="182"/>
      <c r="F10" s="182"/>
      <c r="G10" s="182"/>
      <c r="H10" s="183"/>
      <c r="I10" s="192"/>
      <c r="J10" s="161"/>
      <c r="K10" s="161"/>
      <c r="L10" s="161"/>
      <c r="M10" s="158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 s="18" customFormat="1" ht="51" customHeight="1">
      <c r="A11" s="175"/>
      <c r="B11" s="179"/>
      <c r="C11" s="182"/>
      <c r="D11" s="24" t="s">
        <v>374</v>
      </c>
      <c r="E11" s="182"/>
      <c r="F11" s="182"/>
      <c r="G11" s="182"/>
      <c r="H11" s="183"/>
      <c r="I11" s="192"/>
      <c r="J11" s="161"/>
      <c r="K11" s="161"/>
      <c r="L11" s="161"/>
      <c r="M11" s="15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</row>
    <row r="12" spans="1:48" ht="51" customHeight="1">
      <c r="A12" s="175"/>
      <c r="B12" s="179"/>
      <c r="C12" s="182"/>
      <c r="D12" s="24" t="s">
        <v>375</v>
      </c>
      <c r="E12" s="182"/>
      <c r="F12" s="182"/>
      <c r="G12" s="182"/>
      <c r="H12" s="183"/>
      <c r="I12" s="192"/>
      <c r="J12" s="161"/>
      <c r="K12" s="161"/>
      <c r="L12" s="161"/>
      <c r="M12" s="158"/>
    </row>
    <row r="13" spans="1:48" ht="38.25">
      <c r="A13" s="175"/>
      <c r="B13" s="179"/>
      <c r="C13" s="182"/>
      <c r="D13" s="24" t="s">
        <v>376</v>
      </c>
      <c r="E13" s="182"/>
      <c r="F13" s="182"/>
      <c r="G13" s="182"/>
      <c r="H13" s="183"/>
      <c r="I13" s="192"/>
      <c r="J13" s="161"/>
      <c r="K13" s="161"/>
      <c r="L13" s="161"/>
      <c r="M13" s="158"/>
    </row>
    <row r="14" spans="1:48" ht="25.5" customHeight="1">
      <c r="A14" s="175"/>
      <c r="B14" s="179"/>
      <c r="C14" s="182"/>
      <c r="D14" s="24" t="s">
        <v>377</v>
      </c>
      <c r="E14" s="182"/>
      <c r="F14" s="182"/>
      <c r="G14" s="182"/>
      <c r="H14" s="183"/>
      <c r="I14" s="192"/>
      <c r="J14" s="161"/>
      <c r="K14" s="161"/>
      <c r="L14" s="161"/>
      <c r="M14" s="158"/>
    </row>
    <row r="15" spans="1:48" ht="25.5">
      <c r="A15" s="175"/>
      <c r="B15" s="179"/>
      <c r="C15" s="182"/>
      <c r="D15" s="24" t="s">
        <v>378</v>
      </c>
      <c r="E15" s="182"/>
      <c r="F15" s="182"/>
      <c r="G15" s="182"/>
      <c r="H15" s="183"/>
      <c r="I15" s="192"/>
      <c r="J15" s="161"/>
      <c r="K15" s="161"/>
      <c r="L15" s="161"/>
      <c r="M15" s="158"/>
    </row>
    <row r="16" spans="1:48" ht="25.5">
      <c r="A16" s="164"/>
      <c r="B16" s="172"/>
      <c r="C16" s="182"/>
      <c r="D16" s="24" t="s">
        <v>379</v>
      </c>
      <c r="E16" s="182"/>
      <c r="F16" s="182"/>
      <c r="G16" s="182"/>
      <c r="H16" s="183"/>
      <c r="I16" s="193"/>
      <c r="J16" s="162"/>
      <c r="K16" s="162"/>
      <c r="L16" s="161"/>
      <c r="M16" s="158"/>
    </row>
    <row r="17" spans="1:48" ht="25.5">
      <c r="A17" s="176">
        <v>2</v>
      </c>
      <c r="B17" s="171" t="s">
        <v>380</v>
      </c>
      <c r="C17" s="182" t="s">
        <v>381</v>
      </c>
      <c r="D17" s="24" t="s">
        <v>382</v>
      </c>
      <c r="E17" s="182" t="s">
        <v>386</v>
      </c>
      <c r="F17" s="182" t="s">
        <v>387</v>
      </c>
      <c r="G17" s="182" t="s">
        <v>282</v>
      </c>
      <c r="H17" s="183">
        <v>1</v>
      </c>
      <c r="I17" s="191" t="s">
        <v>47</v>
      </c>
      <c r="J17" s="160">
        <f t="shared" si="0"/>
        <v>1</v>
      </c>
      <c r="K17" s="184">
        <f>SUM(J17:J29)</f>
        <v>2</v>
      </c>
      <c r="L17" s="161"/>
      <c r="M17" s="158"/>
    </row>
    <row r="18" spans="1:48">
      <c r="A18" s="177"/>
      <c r="B18" s="179"/>
      <c r="C18" s="182"/>
      <c r="D18" s="24" t="s">
        <v>383</v>
      </c>
      <c r="E18" s="182"/>
      <c r="F18" s="182"/>
      <c r="G18" s="182"/>
      <c r="H18" s="183"/>
      <c r="I18" s="192"/>
      <c r="J18" s="161"/>
      <c r="K18" s="185"/>
      <c r="L18" s="161"/>
      <c r="M18" s="158"/>
    </row>
    <row r="19" spans="1:48" ht="25.5">
      <c r="A19" s="177"/>
      <c r="B19" s="179"/>
      <c r="C19" s="182"/>
      <c r="D19" s="24" t="s">
        <v>384</v>
      </c>
      <c r="E19" s="182"/>
      <c r="F19" s="182"/>
      <c r="G19" s="182"/>
      <c r="H19" s="183"/>
      <c r="I19" s="192"/>
      <c r="J19" s="161"/>
      <c r="K19" s="185"/>
      <c r="L19" s="161"/>
      <c r="M19" s="158"/>
    </row>
    <row r="20" spans="1:48" ht="36.75" customHeight="1">
      <c r="A20" s="177"/>
      <c r="B20" s="179"/>
      <c r="C20" s="182"/>
      <c r="D20" s="24" t="s">
        <v>385</v>
      </c>
      <c r="E20" s="182"/>
      <c r="F20" s="182"/>
      <c r="G20" s="182"/>
      <c r="H20" s="183"/>
      <c r="I20" s="193"/>
      <c r="J20" s="162"/>
      <c r="K20" s="185"/>
      <c r="L20" s="161"/>
      <c r="M20" s="158"/>
    </row>
    <row r="21" spans="1:48" ht="25.5">
      <c r="A21" s="177"/>
      <c r="B21" s="179"/>
      <c r="C21" s="182" t="s">
        <v>388</v>
      </c>
      <c r="D21" s="24" t="s">
        <v>389</v>
      </c>
      <c r="E21" s="182" t="s">
        <v>398</v>
      </c>
      <c r="F21" s="182" t="s">
        <v>399</v>
      </c>
      <c r="G21" s="182" t="s">
        <v>282</v>
      </c>
      <c r="H21" s="183">
        <v>1</v>
      </c>
      <c r="I21" s="191" t="s">
        <v>47</v>
      </c>
      <c r="J21" s="160">
        <f t="shared" si="0"/>
        <v>1</v>
      </c>
      <c r="K21" s="185"/>
      <c r="L21" s="161"/>
      <c r="M21" s="158"/>
    </row>
    <row r="22" spans="1:48" ht="25.5" customHeight="1">
      <c r="A22" s="177"/>
      <c r="B22" s="179"/>
      <c r="C22" s="182"/>
      <c r="D22" s="24" t="s">
        <v>390</v>
      </c>
      <c r="E22" s="182"/>
      <c r="F22" s="182"/>
      <c r="G22" s="182"/>
      <c r="H22" s="183"/>
      <c r="I22" s="192"/>
      <c r="J22" s="161"/>
      <c r="K22" s="185"/>
      <c r="L22" s="161"/>
      <c r="M22" s="158"/>
    </row>
    <row r="23" spans="1:48" ht="12.75" customHeight="1">
      <c r="A23" s="177"/>
      <c r="B23" s="179"/>
      <c r="C23" s="182"/>
      <c r="D23" s="24" t="s">
        <v>391</v>
      </c>
      <c r="E23" s="182"/>
      <c r="F23" s="182"/>
      <c r="G23" s="182"/>
      <c r="H23" s="183"/>
      <c r="I23" s="192"/>
      <c r="J23" s="161"/>
      <c r="K23" s="185"/>
      <c r="L23" s="161"/>
      <c r="M23" s="158"/>
    </row>
    <row r="24" spans="1:48" s="29" customFormat="1">
      <c r="A24" s="177"/>
      <c r="B24" s="179"/>
      <c r="C24" s="182"/>
      <c r="D24" s="24" t="s">
        <v>392</v>
      </c>
      <c r="E24" s="182"/>
      <c r="F24" s="182"/>
      <c r="G24" s="182"/>
      <c r="H24" s="183"/>
      <c r="I24" s="192"/>
      <c r="J24" s="161"/>
      <c r="K24" s="185"/>
      <c r="L24" s="161"/>
      <c r="M24" s="15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</row>
    <row r="25" spans="1:48" s="4" customFormat="1">
      <c r="A25" s="177"/>
      <c r="B25" s="179"/>
      <c r="C25" s="182"/>
      <c r="D25" s="24" t="s">
        <v>393</v>
      </c>
      <c r="E25" s="182"/>
      <c r="F25" s="182"/>
      <c r="G25" s="182"/>
      <c r="H25" s="183"/>
      <c r="I25" s="192"/>
      <c r="J25" s="161"/>
      <c r="K25" s="185"/>
      <c r="L25" s="161"/>
      <c r="M25" s="158"/>
    </row>
    <row r="26" spans="1:48" s="4" customFormat="1">
      <c r="A26" s="177"/>
      <c r="B26" s="179"/>
      <c r="C26" s="182"/>
      <c r="D26" s="24" t="s">
        <v>394</v>
      </c>
      <c r="E26" s="182"/>
      <c r="F26" s="182"/>
      <c r="G26" s="182"/>
      <c r="H26" s="183"/>
      <c r="I26" s="192"/>
      <c r="J26" s="161"/>
      <c r="K26" s="185"/>
      <c r="L26" s="161"/>
      <c r="M26" s="158"/>
    </row>
    <row r="27" spans="1:48" s="4" customFormat="1" ht="25.5">
      <c r="A27" s="177"/>
      <c r="B27" s="179"/>
      <c r="C27" s="182"/>
      <c r="D27" s="24" t="s">
        <v>395</v>
      </c>
      <c r="E27" s="182"/>
      <c r="F27" s="182"/>
      <c r="G27" s="182"/>
      <c r="H27" s="183"/>
      <c r="I27" s="192"/>
      <c r="J27" s="161"/>
      <c r="K27" s="185"/>
      <c r="L27" s="161"/>
      <c r="M27" s="158"/>
    </row>
    <row r="28" spans="1:48" s="4" customFormat="1" ht="25.5">
      <c r="A28" s="177"/>
      <c r="B28" s="179"/>
      <c r="C28" s="182"/>
      <c r="D28" s="24" t="s">
        <v>396</v>
      </c>
      <c r="E28" s="182"/>
      <c r="F28" s="182"/>
      <c r="G28" s="182"/>
      <c r="H28" s="183"/>
      <c r="I28" s="192"/>
      <c r="J28" s="161"/>
      <c r="K28" s="185"/>
      <c r="L28" s="161"/>
      <c r="M28" s="158"/>
    </row>
    <row r="29" spans="1:48" s="4" customFormat="1" ht="25.5">
      <c r="A29" s="178"/>
      <c r="B29" s="172"/>
      <c r="C29" s="182"/>
      <c r="D29" s="24" t="s">
        <v>397</v>
      </c>
      <c r="E29" s="182"/>
      <c r="F29" s="182"/>
      <c r="G29" s="182"/>
      <c r="H29" s="183"/>
      <c r="I29" s="193"/>
      <c r="J29" s="162"/>
      <c r="K29" s="186"/>
      <c r="L29" s="161"/>
      <c r="M29" s="158"/>
    </row>
    <row r="30" spans="1:48" s="4" customFormat="1" ht="52.5" customHeight="1">
      <c r="A30" s="194">
        <v>3</v>
      </c>
      <c r="B30" s="199" t="s">
        <v>400</v>
      </c>
      <c r="C30" s="182" t="s">
        <v>401</v>
      </c>
      <c r="D30" s="24" t="s">
        <v>402</v>
      </c>
      <c r="E30" s="182" t="s">
        <v>405</v>
      </c>
      <c r="F30" s="182"/>
      <c r="G30" s="182" t="s">
        <v>406</v>
      </c>
      <c r="H30" s="183">
        <v>0.5</v>
      </c>
      <c r="I30" s="198" t="s">
        <v>47</v>
      </c>
      <c r="J30" s="195">
        <f t="shared" si="0"/>
        <v>0.5</v>
      </c>
      <c r="K30" s="187">
        <f>SUM(J30:J37)</f>
        <v>6</v>
      </c>
      <c r="L30" s="161"/>
      <c r="M30" s="158"/>
    </row>
    <row r="31" spans="1:48" s="4" customFormat="1">
      <c r="A31" s="201"/>
      <c r="B31" s="201"/>
      <c r="C31" s="182"/>
      <c r="D31" s="24" t="s">
        <v>403</v>
      </c>
      <c r="E31" s="182"/>
      <c r="F31" s="182"/>
      <c r="G31" s="182"/>
      <c r="H31" s="183"/>
      <c r="I31" s="202"/>
      <c r="J31" s="201"/>
      <c r="K31" s="201"/>
      <c r="L31" s="161"/>
      <c r="M31" s="158"/>
    </row>
    <row r="32" spans="1:48" s="4" customFormat="1" ht="12.75" customHeight="1">
      <c r="A32" s="201"/>
      <c r="B32" s="201"/>
      <c r="C32" s="182"/>
      <c r="D32" s="24" t="s">
        <v>404</v>
      </c>
      <c r="E32" s="182"/>
      <c r="F32" s="182"/>
      <c r="G32" s="24" t="s">
        <v>407</v>
      </c>
      <c r="H32" s="41">
        <v>0.5</v>
      </c>
      <c r="I32" s="76" t="s">
        <v>47</v>
      </c>
      <c r="J32" s="40">
        <f>IF((I32="y"),H32,0)</f>
        <v>0.5</v>
      </c>
      <c r="K32" s="201"/>
      <c r="L32" s="161"/>
      <c r="M32" s="158"/>
    </row>
    <row r="33" spans="1:13" s="4" customFormat="1" ht="76.5" customHeight="1">
      <c r="A33" s="201"/>
      <c r="B33" s="201"/>
      <c r="C33" s="182" t="s">
        <v>408</v>
      </c>
      <c r="D33" s="24" t="s">
        <v>409</v>
      </c>
      <c r="E33" s="182" t="s">
        <v>405</v>
      </c>
      <c r="F33" s="182" t="s">
        <v>412</v>
      </c>
      <c r="G33" s="24" t="s">
        <v>417</v>
      </c>
      <c r="H33" s="41">
        <v>1</v>
      </c>
      <c r="I33" s="76" t="s">
        <v>47</v>
      </c>
      <c r="J33" s="40">
        <f t="shared" ref="J33:J37" si="1">IF((I33="y"),H33,0)</f>
        <v>1</v>
      </c>
      <c r="K33" s="201"/>
      <c r="L33" s="161"/>
      <c r="M33" s="158"/>
    </row>
    <row r="34" spans="1:13" s="4" customFormat="1" ht="38.25">
      <c r="A34" s="201"/>
      <c r="B34" s="201"/>
      <c r="C34" s="182"/>
      <c r="D34" s="24" t="s">
        <v>410</v>
      </c>
      <c r="E34" s="182"/>
      <c r="F34" s="182"/>
      <c r="G34" s="24" t="s">
        <v>413</v>
      </c>
      <c r="H34" s="41">
        <v>1</v>
      </c>
      <c r="I34" s="76" t="s">
        <v>47</v>
      </c>
      <c r="J34" s="40">
        <f t="shared" si="1"/>
        <v>1</v>
      </c>
      <c r="K34" s="201"/>
      <c r="L34" s="161"/>
      <c r="M34" s="158"/>
    </row>
    <row r="35" spans="1:13" s="4" customFormat="1" ht="38.25" customHeight="1">
      <c r="A35" s="201"/>
      <c r="B35" s="201"/>
      <c r="C35" s="182"/>
      <c r="D35" s="182" t="s">
        <v>411</v>
      </c>
      <c r="E35" s="182"/>
      <c r="F35" s="182"/>
      <c r="G35" s="24" t="s">
        <v>414</v>
      </c>
      <c r="H35" s="41">
        <v>1</v>
      </c>
      <c r="I35" s="76" t="s">
        <v>47</v>
      </c>
      <c r="J35" s="40">
        <f>IF((I35="y"),H35,0)</f>
        <v>1</v>
      </c>
      <c r="K35" s="201"/>
      <c r="L35" s="161"/>
      <c r="M35" s="158"/>
    </row>
    <row r="36" spans="1:13" s="4" customFormat="1" ht="25.5">
      <c r="A36" s="201"/>
      <c r="B36" s="201"/>
      <c r="C36" s="182"/>
      <c r="D36" s="201"/>
      <c r="E36" s="182"/>
      <c r="F36" s="182"/>
      <c r="G36" s="24" t="s">
        <v>415</v>
      </c>
      <c r="H36" s="41">
        <v>1</v>
      </c>
      <c r="I36" s="76" t="s">
        <v>47</v>
      </c>
      <c r="J36" s="40">
        <f t="shared" si="1"/>
        <v>1</v>
      </c>
      <c r="K36" s="201"/>
      <c r="L36" s="161"/>
      <c r="M36" s="158"/>
    </row>
    <row r="37" spans="1:13" s="4" customFormat="1" ht="38.25">
      <c r="A37" s="201"/>
      <c r="B37" s="201"/>
      <c r="C37" s="182"/>
      <c r="D37" s="201"/>
      <c r="E37" s="182"/>
      <c r="F37" s="182"/>
      <c r="G37" s="24" t="s">
        <v>416</v>
      </c>
      <c r="H37" s="41">
        <v>1</v>
      </c>
      <c r="I37" s="76" t="s">
        <v>47</v>
      </c>
      <c r="J37" s="40">
        <f t="shared" si="1"/>
        <v>1</v>
      </c>
      <c r="K37" s="201"/>
      <c r="L37" s="162"/>
      <c r="M37" s="159"/>
    </row>
    <row r="38" spans="1:13" s="4" customFormat="1">
      <c r="A38" s="37" t="str">
        <f>ผลการประเมินตนเอง!E2</f>
        <v>พิมพ์ชื่อหน่วยงานที่นี่</v>
      </c>
      <c r="F38" s="37"/>
      <c r="G38" s="32"/>
      <c r="H38" s="35"/>
      <c r="I38" s="2"/>
      <c r="J38" s="2"/>
      <c r="K38" s="2"/>
      <c r="L38" s="2"/>
      <c r="M38" s="121">
        <f ca="1">ผลการประเมินตนเอง!H46</f>
        <v>43677</v>
      </c>
    </row>
    <row r="39" spans="1:13" s="4" customFormat="1">
      <c r="A39" s="20"/>
      <c r="F39" s="37"/>
      <c r="G39" s="32"/>
      <c r="H39" s="35"/>
      <c r="I39" s="2"/>
      <c r="J39" s="2"/>
      <c r="K39" s="2"/>
      <c r="L39" s="2"/>
      <c r="M39" s="30"/>
    </row>
    <row r="40" spans="1:13" s="4" customFormat="1">
      <c r="A40" s="20"/>
      <c r="F40" s="37"/>
      <c r="G40" s="32"/>
      <c r="H40" s="35"/>
      <c r="I40" s="2"/>
      <c r="J40" s="2"/>
      <c r="K40" s="2"/>
      <c r="L40" s="2"/>
      <c r="M40" s="30"/>
    </row>
    <row r="41" spans="1:13" s="4" customFormat="1">
      <c r="A41" s="20"/>
      <c r="F41" s="37"/>
      <c r="G41" s="32"/>
      <c r="H41" s="35"/>
      <c r="I41" s="2"/>
      <c r="J41" s="2"/>
      <c r="K41" s="2"/>
      <c r="L41" s="2"/>
      <c r="M41" s="30"/>
    </row>
    <row r="42" spans="1:13" s="4" customFormat="1">
      <c r="A42" s="20"/>
      <c r="F42" s="37"/>
      <c r="G42" s="32"/>
      <c r="H42" s="35"/>
      <c r="I42" s="2"/>
      <c r="J42" s="2"/>
      <c r="K42" s="2"/>
      <c r="L42" s="2"/>
      <c r="M42" s="30"/>
    </row>
    <row r="43" spans="1:13" s="4" customFormat="1">
      <c r="A43" s="20"/>
      <c r="F43" s="37"/>
      <c r="G43" s="32"/>
      <c r="H43" s="35"/>
      <c r="I43" s="2"/>
      <c r="J43" s="2"/>
      <c r="K43" s="2"/>
      <c r="L43" s="2"/>
      <c r="M43" s="30"/>
    </row>
    <row r="44" spans="1:13" s="4" customFormat="1">
      <c r="A44" s="20"/>
      <c r="F44" s="37"/>
      <c r="G44" s="32"/>
      <c r="H44" s="35"/>
      <c r="I44" s="2"/>
      <c r="J44" s="2"/>
      <c r="K44" s="2"/>
      <c r="L44" s="2"/>
      <c r="M44" s="30"/>
    </row>
    <row r="45" spans="1:13" s="4" customFormat="1">
      <c r="A45" s="20"/>
      <c r="F45" s="37"/>
      <c r="G45" s="32"/>
      <c r="H45" s="35"/>
      <c r="I45" s="2"/>
      <c r="J45" s="2"/>
      <c r="K45" s="2"/>
      <c r="L45" s="2"/>
      <c r="M45" s="30"/>
    </row>
    <row r="46" spans="1:13" s="4" customFormat="1">
      <c r="A46" s="20"/>
      <c r="F46" s="37"/>
      <c r="G46" s="32"/>
      <c r="H46" s="35"/>
      <c r="I46" s="2"/>
      <c r="J46" s="2"/>
      <c r="K46" s="2"/>
      <c r="L46" s="2"/>
      <c r="M46" s="30"/>
    </row>
    <row r="47" spans="1:13" s="4" customFormat="1">
      <c r="A47" s="20"/>
      <c r="F47" s="37"/>
      <c r="G47" s="32"/>
      <c r="H47" s="35"/>
      <c r="I47" s="2"/>
      <c r="J47" s="2"/>
      <c r="K47" s="2"/>
      <c r="L47" s="2"/>
      <c r="M47" s="30"/>
    </row>
    <row r="48" spans="1:13" s="4" customFormat="1">
      <c r="A48" s="20"/>
      <c r="F48" s="37"/>
      <c r="G48" s="32"/>
      <c r="H48" s="35"/>
      <c r="I48" s="2"/>
      <c r="J48" s="2"/>
      <c r="K48" s="2"/>
      <c r="L48" s="2"/>
      <c r="M48" s="30"/>
    </row>
    <row r="49" spans="1:13" s="4" customFormat="1">
      <c r="A49" s="20"/>
      <c r="F49" s="37"/>
      <c r="G49" s="32"/>
      <c r="H49" s="35"/>
      <c r="I49" s="2"/>
      <c r="J49" s="2"/>
      <c r="K49" s="2"/>
      <c r="L49" s="2"/>
      <c r="M49" s="30"/>
    </row>
    <row r="50" spans="1:13" s="4" customFormat="1">
      <c r="A50" s="20"/>
      <c r="F50" s="37"/>
      <c r="G50" s="32"/>
      <c r="H50" s="35"/>
      <c r="I50" s="2"/>
      <c r="J50" s="2"/>
      <c r="K50" s="2"/>
      <c r="L50" s="2"/>
      <c r="M50" s="30"/>
    </row>
    <row r="51" spans="1:13" s="4" customFormat="1">
      <c r="A51" s="20"/>
      <c r="F51" s="37"/>
      <c r="G51" s="32"/>
      <c r="H51" s="35"/>
      <c r="I51" s="2"/>
      <c r="J51" s="2"/>
      <c r="K51" s="2"/>
      <c r="L51" s="2"/>
      <c r="M51" s="30"/>
    </row>
    <row r="52" spans="1:13" s="4" customFormat="1">
      <c r="A52" s="20"/>
      <c r="F52" s="37"/>
      <c r="G52" s="32"/>
      <c r="H52" s="35"/>
      <c r="I52" s="2"/>
      <c r="J52" s="2"/>
      <c r="K52" s="2"/>
      <c r="L52" s="2"/>
      <c r="M52" s="30"/>
    </row>
    <row r="53" spans="1:13" s="4" customFormat="1">
      <c r="A53" s="20"/>
      <c r="F53" s="37"/>
      <c r="G53" s="32"/>
      <c r="H53" s="35"/>
      <c r="I53" s="2"/>
      <c r="J53" s="2"/>
      <c r="K53" s="2"/>
      <c r="L53" s="2"/>
      <c r="M53" s="30"/>
    </row>
    <row r="54" spans="1:13" s="4" customFormat="1">
      <c r="A54" s="20"/>
      <c r="F54" s="37"/>
      <c r="G54" s="32"/>
      <c r="H54" s="35"/>
      <c r="I54" s="2"/>
      <c r="J54" s="2"/>
      <c r="K54" s="2"/>
      <c r="L54" s="2"/>
      <c r="M54" s="30"/>
    </row>
    <row r="55" spans="1:13" s="4" customFormat="1">
      <c r="A55" s="20"/>
      <c r="F55" s="37"/>
      <c r="G55" s="32"/>
      <c r="H55" s="35"/>
      <c r="I55" s="2"/>
      <c r="J55" s="2"/>
      <c r="K55" s="2"/>
      <c r="L55" s="2"/>
      <c r="M55" s="30"/>
    </row>
    <row r="56" spans="1:13" s="4" customFormat="1">
      <c r="A56" s="20"/>
      <c r="F56" s="37"/>
      <c r="G56" s="32"/>
      <c r="H56" s="35"/>
      <c r="I56" s="2"/>
      <c r="J56" s="2"/>
      <c r="K56" s="2"/>
      <c r="L56" s="2"/>
      <c r="M56" s="30"/>
    </row>
    <row r="57" spans="1:13" s="4" customFormat="1">
      <c r="A57" s="20"/>
      <c r="F57" s="37"/>
      <c r="G57" s="32"/>
      <c r="H57" s="35"/>
      <c r="I57" s="2"/>
      <c r="J57" s="2"/>
      <c r="K57" s="2"/>
      <c r="L57" s="2"/>
      <c r="M57" s="30"/>
    </row>
    <row r="58" spans="1:13" s="4" customFormat="1">
      <c r="A58" s="20"/>
      <c r="F58" s="37"/>
      <c r="G58" s="32"/>
      <c r="H58" s="35"/>
      <c r="I58" s="2"/>
      <c r="J58" s="2"/>
      <c r="K58" s="2"/>
      <c r="L58" s="2"/>
      <c r="M58" s="30"/>
    </row>
    <row r="59" spans="1:13" s="4" customFormat="1">
      <c r="A59" s="20"/>
      <c r="F59" s="37"/>
      <c r="G59" s="32"/>
      <c r="H59" s="35"/>
      <c r="I59" s="2"/>
      <c r="J59" s="2"/>
      <c r="K59" s="2"/>
      <c r="L59" s="2"/>
      <c r="M59" s="30"/>
    </row>
    <row r="60" spans="1:13" s="4" customFormat="1">
      <c r="A60" s="20"/>
      <c r="F60" s="37"/>
      <c r="G60" s="32"/>
      <c r="H60" s="35"/>
      <c r="I60" s="2"/>
      <c r="J60" s="2"/>
      <c r="K60" s="2"/>
      <c r="L60" s="2"/>
      <c r="M60" s="30"/>
    </row>
    <row r="61" spans="1:13" s="4" customFormat="1">
      <c r="A61" s="20"/>
      <c r="F61" s="37"/>
      <c r="G61" s="32"/>
      <c r="H61" s="35"/>
      <c r="I61" s="2"/>
      <c r="J61" s="2"/>
      <c r="K61" s="2"/>
      <c r="L61" s="2"/>
      <c r="M61" s="30"/>
    </row>
    <row r="62" spans="1:13" s="4" customFormat="1">
      <c r="A62" s="20"/>
      <c r="F62" s="37"/>
      <c r="G62" s="32"/>
      <c r="H62" s="35"/>
      <c r="I62" s="2"/>
      <c r="J62" s="2"/>
      <c r="K62" s="2"/>
      <c r="L62" s="2"/>
      <c r="M62" s="30"/>
    </row>
    <row r="63" spans="1:13" s="4" customFormat="1">
      <c r="A63" s="20"/>
      <c r="F63" s="37"/>
      <c r="G63" s="32"/>
      <c r="H63" s="35"/>
      <c r="I63" s="2"/>
      <c r="J63" s="2"/>
      <c r="K63" s="2"/>
      <c r="L63" s="2"/>
      <c r="M63" s="30"/>
    </row>
    <row r="64" spans="1:13" s="4" customFormat="1">
      <c r="A64" s="20"/>
      <c r="F64" s="37"/>
      <c r="G64" s="32"/>
      <c r="H64" s="35"/>
      <c r="I64" s="2"/>
      <c r="J64" s="2"/>
      <c r="K64" s="2"/>
      <c r="L64" s="2"/>
      <c r="M64" s="30"/>
    </row>
    <row r="65" spans="1:13" s="4" customFormat="1">
      <c r="A65" s="20"/>
      <c r="F65" s="37"/>
      <c r="G65" s="32"/>
      <c r="H65" s="35"/>
      <c r="I65" s="2"/>
      <c r="J65" s="2"/>
      <c r="K65" s="2"/>
      <c r="L65" s="2"/>
      <c r="M65" s="30"/>
    </row>
    <row r="66" spans="1:13" s="4" customFormat="1">
      <c r="A66" s="20"/>
      <c r="F66" s="37"/>
      <c r="G66" s="32"/>
      <c r="H66" s="35"/>
      <c r="I66" s="2"/>
      <c r="J66" s="2"/>
      <c r="K66" s="2"/>
      <c r="L66" s="2"/>
      <c r="M66" s="30"/>
    </row>
    <row r="67" spans="1:13" s="4" customFormat="1">
      <c r="A67" s="20"/>
      <c r="F67" s="37"/>
      <c r="G67" s="32"/>
      <c r="H67" s="35"/>
      <c r="I67" s="2"/>
      <c r="J67" s="2"/>
      <c r="K67" s="2"/>
      <c r="L67" s="2"/>
      <c r="M67" s="30"/>
    </row>
    <row r="68" spans="1:13" s="4" customFormat="1">
      <c r="A68" s="20"/>
      <c r="F68" s="37"/>
      <c r="G68" s="32"/>
      <c r="H68" s="35"/>
      <c r="I68" s="2"/>
      <c r="J68" s="2"/>
      <c r="K68" s="2"/>
      <c r="L68" s="2"/>
      <c r="M68" s="30"/>
    </row>
    <row r="69" spans="1:13" s="4" customFormat="1">
      <c r="A69" s="20"/>
      <c r="F69" s="37"/>
      <c r="G69" s="32"/>
      <c r="H69" s="35"/>
      <c r="I69" s="2"/>
      <c r="J69" s="2"/>
      <c r="K69" s="2"/>
      <c r="L69" s="2"/>
      <c r="M69" s="30"/>
    </row>
    <row r="70" spans="1:13" s="4" customFormat="1">
      <c r="A70" s="20"/>
      <c r="F70" s="37"/>
      <c r="G70" s="32"/>
      <c r="H70" s="35"/>
      <c r="I70" s="2"/>
      <c r="J70" s="2"/>
      <c r="K70" s="2"/>
      <c r="L70" s="2"/>
      <c r="M70" s="30"/>
    </row>
    <row r="71" spans="1:13" s="4" customFormat="1">
      <c r="A71" s="20"/>
      <c r="F71" s="37"/>
      <c r="G71" s="32"/>
      <c r="H71" s="35"/>
      <c r="I71" s="2"/>
      <c r="J71" s="2"/>
      <c r="K71" s="2"/>
      <c r="L71" s="2"/>
      <c r="M71" s="30"/>
    </row>
    <row r="72" spans="1:13" s="4" customFormat="1">
      <c r="A72" s="20"/>
      <c r="F72" s="37"/>
      <c r="G72" s="32"/>
      <c r="H72" s="35"/>
      <c r="I72" s="2"/>
      <c r="J72" s="2"/>
      <c r="K72" s="2"/>
      <c r="L72" s="2"/>
      <c r="M72" s="30"/>
    </row>
    <row r="73" spans="1:13" s="4" customFormat="1">
      <c r="A73" s="20"/>
      <c r="F73" s="37"/>
      <c r="G73" s="32"/>
      <c r="H73" s="35"/>
      <c r="I73" s="2"/>
      <c r="J73" s="2"/>
      <c r="K73" s="2"/>
      <c r="L73" s="2"/>
      <c r="M73" s="30"/>
    </row>
    <row r="74" spans="1:13" s="4" customFormat="1">
      <c r="A74" s="20"/>
      <c r="F74" s="37"/>
      <c r="G74" s="32"/>
      <c r="H74" s="35"/>
      <c r="I74" s="2"/>
      <c r="J74" s="2"/>
      <c r="K74" s="2"/>
      <c r="L74" s="2"/>
      <c r="M74" s="30"/>
    </row>
    <row r="75" spans="1:13" s="4" customFormat="1">
      <c r="A75" s="20"/>
      <c r="F75" s="37"/>
      <c r="G75" s="32"/>
      <c r="H75" s="35"/>
      <c r="I75" s="2"/>
      <c r="J75" s="2"/>
      <c r="K75" s="2"/>
      <c r="L75" s="2"/>
      <c r="M75" s="30"/>
    </row>
    <row r="76" spans="1:13" s="4" customFormat="1">
      <c r="A76" s="20"/>
      <c r="F76" s="37"/>
      <c r="G76" s="32"/>
      <c r="H76" s="35"/>
      <c r="I76" s="2"/>
      <c r="J76" s="2"/>
      <c r="K76" s="2"/>
      <c r="L76" s="2"/>
      <c r="M76" s="30"/>
    </row>
    <row r="77" spans="1:13" s="4" customFormat="1">
      <c r="A77" s="20"/>
      <c r="F77" s="37"/>
      <c r="G77" s="32"/>
      <c r="H77" s="35"/>
      <c r="I77" s="2"/>
      <c r="J77" s="2"/>
      <c r="K77" s="2"/>
      <c r="L77" s="2"/>
      <c r="M77" s="30"/>
    </row>
    <row r="78" spans="1:13" s="4" customFormat="1">
      <c r="A78" s="20"/>
      <c r="F78" s="37"/>
      <c r="G78" s="32"/>
      <c r="H78" s="35"/>
      <c r="I78" s="2"/>
      <c r="J78" s="2"/>
      <c r="K78" s="2"/>
      <c r="L78" s="2"/>
      <c r="M78" s="30"/>
    </row>
    <row r="79" spans="1:13" s="4" customFormat="1">
      <c r="A79" s="20"/>
      <c r="F79" s="37"/>
      <c r="G79" s="32"/>
      <c r="H79" s="35"/>
      <c r="I79" s="2"/>
      <c r="J79" s="2"/>
      <c r="K79" s="2"/>
      <c r="L79" s="2"/>
      <c r="M79" s="30"/>
    </row>
    <row r="80" spans="1:13" s="4" customFormat="1">
      <c r="A80" s="20"/>
      <c r="F80" s="37"/>
      <c r="G80" s="32"/>
      <c r="H80" s="35"/>
      <c r="I80" s="2"/>
      <c r="J80" s="2"/>
      <c r="K80" s="2"/>
      <c r="L80" s="2"/>
      <c r="M80" s="30"/>
    </row>
    <row r="81" spans="1:13" s="4" customFormat="1">
      <c r="A81" s="20"/>
      <c r="F81" s="37"/>
      <c r="G81" s="32"/>
      <c r="H81" s="35"/>
      <c r="I81" s="2"/>
      <c r="J81" s="2"/>
      <c r="K81" s="2"/>
      <c r="L81" s="2"/>
      <c r="M81" s="30"/>
    </row>
    <row r="82" spans="1:13" s="4" customFormat="1">
      <c r="A82" s="20"/>
      <c r="F82" s="37"/>
      <c r="G82" s="32"/>
      <c r="H82" s="35"/>
      <c r="I82" s="2"/>
      <c r="J82" s="2"/>
      <c r="K82" s="2"/>
      <c r="L82" s="2"/>
      <c r="M82" s="30"/>
    </row>
    <row r="83" spans="1:13" s="4" customFormat="1">
      <c r="A83" s="20"/>
      <c r="F83" s="37"/>
      <c r="G83" s="32"/>
      <c r="H83" s="35"/>
      <c r="I83" s="2"/>
      <c r="J83" s="2"/>
      <c r="K83" s="2"/>
      <c r="L83" s="2"/>
      <c r="M83" s="30"/>
    </row>
    <row r="84" spans="1:13" s="4" customFormat="1">
      <c r="A84" s="20"/>
      <c r="F84" s="37"/>
      <c r="G84" s="32"/>
      <c r="H84" s="35"/>
      <c r="I84" s="2"/>
      <c r="J84" s="2"/>
      <c r="K84" s="2"/>
      <c r="L84" s="2"/>
      <c r="M84" s="30"/>
    </row>
    <row r="85" spans="1:13" s="4" customFormat="1">
      <c r="A85" s="20"/>
      <c r="F85" s="37"/>
      <c r="G85" s="32"/>
      <c r="H85" s="35"/>
      <c r="I85" s="2"/>
      <c r="J85" s="2"/>
      <c r="K85" s="2"/>
      <c r="L85" s="2"/>
      <c r="M85" s="30"/>
    </row>
    <row r="86" spans="1:13" s="4" customFormat="1">
      <c r="A86" s="20"/>
      <c r="F86" s="37"/>
      <c r="G86" s="32"/>
      <c r="H86" s="35"/>
      <c r="I86" s="2"/>
      <c r="J86" s="2"/>
      <c r="K86" s="2"/>
      <c r="L86" s="2"/>
      <c r="M86" s="30"/>
    </row>
    <row r="87" spans="1:13" s="4" customFormat="1">
      <c r="A87" s="20"/>
      <c r="F87" s="37"/>
      <c r="G87" s="32"/>
      <c r="H87" s="35"/>
      <c r="I87" s="2"/>
      <c r="J87" s="2"/>
      <c r="K87" s="2"/>
      <c r="L87" s="2"/>
      <c r="M87" s="30"/>
    </row>
    <row r="88" spans="1:13" s="4" customFormat="1">
      <c r="A88" s="20"/>
      <c r="F88" s="37"/>
      <c r="G88" s="32"/>
      <c r="H88" s="35"/>
      <c r="I88" s="2"/>
      <c r="J88" s="2"/>
      <c r="K88" s="2"/>
      <c r="L88" s="2"/>
      <c r="M88" s="30"/>
    </row>
    <row r="89" spans="1:13" s="4" customFormat="1">
      <c r="A89" s="20"/>
      <c r="F89" s="37"/>
      <c r="G89" s="32"/>
      <c r="H89" s="35"/>
      <c r="I89" s="2"/>
      <c r="J89" s="2"/>
      <c r="K89" s="2"/>
      <c r="L89" s="2"/>
      <c r="M89" s="30"/>
    </row>
    <row r="90" spans="1:13" s="4" customFormat="1">
      <c r="A90" s="20"/>
      <c r="F90" s="37"/>
      <c r="G90" s="32"/>
      <c r="H90" s="35"/>
      <c r="I90" s="2"/>
      <c r="J90" s="2"/>
      <c r="K90" s="2"/>
      <c r="L90" s="2"/>
      <c r="M90" s="30"/>
    </row>
    <row r="91" spans="1:13" s="4" customFormat="1">
      <c r="A91" s="20"/>
      <c r="F91" s="37"/>
      <c r="G91" s="32"/>
      <c r="H91" s="35"/>
      <c r="I91" s="2"/>
      <c r="J91" s="2"/>
      <c r="K91" s="2"/>
      <c r="L91" s="2"/>
      <c r="M91" s="30"/>
    </row>
    <row r="92" spans="1:13" s="4" customFormat="1">
      <c r="A92" s="20"/>
      <c r="F92" s="37"/>
      <c r="G92" s="32"/>
      <c r="H92" s="35"/>
      <c r="I92" s="2"/>
      <c r="J92" s="2"/>
      <c r="K92" s="2"/>
      <c r="L92" s="2"/>
      <c r="M92" s="30"/>
    </row>
    <row r="93" spans="1:13" s="4" customFormat="1">
      <c r="A93" s="20"/>
      <c r="F93" s="37"/>
      <c r="G93" s="32"/>
      <c r="H93" s="35"/>
      <c r="I93" s="2"/>
      <c r="J93" s="2"/>
      <c r="K93" s="2"/>
      <c r="L93" s="2"/>
      <c r="M93" s="30"/>
    </row>
    <row r="94" spans="1:13" s="4" customFormat="1">
      <c r="A94" s="20"/>
      <c r="F94" s="37"/>
      <c r="G94" s="32"/>
      <c r="H94" s="35"/>
      <c r="I94" s="2"/>
      <c r="J94" s="2"/>
      <c r="K94" s="2"/>
      <c r="L94" s="2"/>
      <c r="M94" s="30"/>
    </row>
    <row r="95" spans="1:13" s="4" customFormat="1">
      <c r="A95" s="20"/>
      <c r="F95" s="37"/>
      <c r="G95" s="32"/>
      <c r="H95" s="35"/>
      <c r="I95" s="2"/>
      <c r="J95" s="2"/>
      <c r="K95" s="2"/>
      <c r="L95" s="2"/>
      <c r="M95" s="30"/>
    </row>
    <row r="96" spans="1:13" s="4" customFormat="1">
      <c r="A96" s="20"/>
      <c r="F96" s="37"/>
      <c r="G96" s="32"/>
      <c r="H96" s="35"/>
      <c r="I96" s="2"/>
      <c r="J96" s="2"/>
      <c r="K96" s="2"/>
      <c r="L96" s="2"/>
      <c r="M96" s="30"/>
    </row>
    <row r="97" spans="1:13" s="4" customFormat="1">
      <c r="A97" s="20"/>
      <c r="F97" s="37"/>
      <c r="G97" s="32"/>
      <c r="H97" s="35"/>
      <c r="I97" s="2"/>
      <c r="J97" s="2"/>
      <c r="K97" s="2"/>
      <c r="L97" s="2"/>
      <c r="M97" s="30"/>
    </row>
    <row r="98" spans="1:13" s="4" customFormat="1">
      <c r="A98" s="20"/>
      <c r="F98" s="37"/>
      <c r="G98" s="32"/>
      <c r="H98" s="35"/>
      <c r="I98" s="2"/>
      <c r="J98" s="2"/>
      <c r="K98" s="2"/>
      <c r="L98" s="2"/>
      <c r="M98" s="30"/>
    </row>
    <row r="99" spans="1:13" s="4" customFormat="1">
      <c r="A99" s="20"/>
      <c r="F99" s="37"/>
      <c r="G99" s="32"/>
      <c r="H99" s="35"/>
      <c r="I99" s="2"/>
      <c r="J99" s="2"/>
      <c r="K99" s="2"/>
      <c r="L99" s="2"/>
      <c r="M99" s="30"/>
    </row>
    <row r="100" spans="1:13" s="4" customFormat="1">
      <c r="A100" s="20"/>
      <c r="F100" s="37"/>
      <c r="G100" s="32"/>
      <c r="H100" s="35"/>
      <c r="I100" s="2"/>
      <c r="J100" s="2"/>
      <c r="K100" s="2"/>
      <c r="L100" s="2"/>
      <c r="M100" s="30"/>
    </row>
    <row r="101" spans="1:13" s="4" customFormat="1">
      <c r="A101" s="20"/>
      <c r="F101" s="37"/>
      <c r="G101" s="32"/>
      <c r="H101" s="35"/>
      <c r="I101" s="2"/>
      <c r="J101" s="2"/>
      <c r="K101" s="2"/>
      <c r="L101" s="2"/>
      <c r="M101" s="30"/>
    </row>
    <row r="102" spans="1:13" s="4" customFormat="1">
      <c r="A102" s="20"/>
      <c r="F102" s="37"/>
      <c r="G102" s="32"/>
      <c r="H102" s="35"/>
      <c r="I102" s="2"/>
      <c r="J102" s="2"/>
      <c r="K102" s="2"/>
      <c r="L102" s="2"/>
      <c r="M102" s="30"/>
    </row>
    <row r="103" spans="1:13" s="4" customFormat="1">
      <c r="A103" s="20"/>
      <c r="F103" s="37"/>
      <c r="G103" s="32"/>
      <c r="H103" s="35"/>
      <c r="I103" s="2"/>
      <c r="J103" s="2"/>
      <c r="K103" s="2"/>
      <c r="L103" s="2"/>
      <c r="M103" s="30"/>
    </row>
    <row r="104" spans="1:13" s="4" customFormat="1">
      <c r="A104" s="20"/>
      <c r="F104" s="37"/>
      <c r="G104" s="32"/>
      <c r="H104" s="35"/>
      <c r="I104" s="2"/>
      <c r="J104" s="2"/>
      <c r="K104" s="2"/>
      <c r="L104" s="2"/>
      <c r="M104" s="30"/>
    </row>
    <row r="105" spans="1:13" s="4" customFormat="1">
      <c r="A105" s="20"/>
      <c r="F105" s="37"/>
      <c r="G105" s="32"/>
      <c r="H105" s="35"/>
      <c r="I105" s="2"/>
      <c r="J105" s="2"/>
      <c r="K105" s="2"/>
      <c r="L105" s="2"/>
      <c r="M105" s="30"/>
    </row>
    <row r="106" spans="1:13" s="4" customFormat="1">
      <c r="A106" s="20"/>
      <c r="F106" s="37"/>
      <c r="G106" s="32"/>
      <c r="H106" s="35"/>
      <c r="I106" s="2"/>
      <c r="J106" s="2"/>
      <c r="K106" s="2"/>
      <c r="L106" s="2"/>
      <c r="M106" s="30"/>
    </row>
    <row r="107" spans="1:13" s="4" customFormat="1">
      <c r="A107" s="20"/>
      <c r="F107" s="37"/>
      <c r="G107" s="32"/>
      <c r="H107" s="35"/>
      <c r="I107" s="2"/>
      <c r="J107" s="2"/>
      <c r="K107" s="2"/>
      <c r="L107" s="2"/>
      <c r="M107" s="30"/>
    </row>
    <row r="108" spans="1:13" s="4" customFormat="1">
      <c r="A108" s="20"/>
      <c r="F108" s="37"/>
      <c r="G108" s="32"/>
      <c r="H108" s="35"/>
      <c r="I108" s="2"/>
      <c r="J108" s="2"/>
      <c r="K108" s="2"/>
      <c r="L108" s="2"/>
      <c r="M108" s="30"/>
    </row>
    <row r="109" spans="1:13" s="4" customFormat="1">
      <c r="A109" s="20"/>
      <c r="F109" s="37"/>
      <c r="G109" s="32"/>
      <c r="H109" s="35"/>
      <c r="I109" s="2"/>
      <c r="J109" s="2"/>
      <c r="K109" s="2"/>
      <c r="L109" s="2"/>
      <c r="M109" s="30"/>
    </row>
    <row r="110" spans="1:13" s="4" customFormat="1">
      <c r="A110" s="20"/>
      <c r="F110" s="37"/>
      <c r="G110" s="32"/>
      <c r="H110" s="35"/>
      <c r="I110" s="2"/>
      <c r="J110" s="2"/>
      <c r="K110" s="2"/>
      <c r="L110" s="2"/>
      <c r="M110" s="30"/>
    </row>
    <row r="111" spans="1:13" s="4" customFormat="1">
      <c r="A111" s="20"/>
      <c r="F111" s="37"/>
      <c r="G111" s="32"/>
      <c r="H111" s="35"/>
      <c r="I111" s="2"/>
      <c r="J111" s="2"/>
      <c r="K111" s="2"/>
      <c r="L111" s="2"/>
      <c r="M111" s="30"/>
    </row>
    <row r="112" spans="1:13" s="4" customFormat="1">
      <c r="A112" s="20"/>
      <c r="F112" s="37"/>
      <c r="G112" s="32"/>
      <c r="H112" s="35"/>
      <c r="I112" s="2"/>
      <c r="J112" s="2"/>
      <c r="K112" s="2"/>
      <c r="L112" s="2"/>
      <c r="M112" s="30"/>
    </row>
    <row r="113" spans="1:13" s="4" customFormat="1">
      <c r="A113" s="20"/>
      <c r="F113" s="37"/>
      <c r="G113" s="32"/>
      <c r="H113" s="35"/>
      <c r="I113" s="2"/>
      <c r="J113" s="2"/>
      <c r="K113" s="2"/>
      <c r="L113" s="2"/>
      <c r="M113" s="30"/>
    </row>
    <row r="114" spans="1:13" s="4" customFormat="1">
      <c r="A114" s="20"/>
      <c r="F114" s="37"/>
      <c r="G114" s="32"/>
      <c r="H114" s="35"/>
      <c r="I114" s="2"/>
      <c r="J114" s="2"/>
      <c r="K114" s="2"/>
      <c r="L114" s="2"/>
      <c r="M114" s="30"/>
    </row>
    <row r="115" spans="1:13" s="4" customFormat="1">
      <c r="A115" s="20"/>
      <c r="F115" s="37"/>
      <c r="G115" s="32"/>
      <c r="H115" s="35"/>
      <c r="I115" s="2"/>
      <c r="J115" s="2"/>
      <c r="K115" s="2"/>
      <c r="L115" s="2"/>
      <c r="M115" s="30"/>
    </row>
    <row r="116" spans="1:13" s="4" customFormat="1">
      <c r="A116" s="20"/>
      <c r="F116" s="37"/>
      <c r="G116" s="32"/>
      <c r="H116" s="35"/>
      <c r="I116" s="2"/>
      <c r="J116" s="2"/>
      <c r="K116" s="2"/>
      <c r="L116" s="2"/>
      <c r="M116" s="30"/>
    </row>
    <row r="117" spans="1:13" s="4" customFormat="1">
      <c r="A117" s="20"/>
      <c r="F117" s="37"/>
      <c r="G117" s="32"/>
      <c r="H117" s="35"/>
      <c r="I117" s="2"/>
      <c r="J117" s="2"/>
      <c r="K117" s="2"/>
      <c r="L117" s="2"/>
      <c r="M117" s="30"/>
    </row>
    <row r="118" spans="1:13" s="4" customFormat="1">
      <c r="A118" s="20"/>
      <c r="F118" s="37"/>
      <c r="G118" s="32"/>
      <c r="H118" s="35"/>
      <c r="I118" s="2"/>
      <c r="J118" s="2"/>
      <c r="K118" s="2"/>
      <c r="L118" s="2"/>
      <c r="M118" s="30"/>
    </row>
    <row r="119" spans="1:13" s="4" customFormat="1">
      <c r="A119" s="20"/>
      <c r="F119" s="37"/>
      <c r="G119" s="32"/>
      <c r="H119" s="35"/>
      <c r="I119" s="2"/>
      <c r="J119" s="2"/>
      <c r="K119" s="2"/>
      <c r="L119" s="2"/>
      <c r="M119" s="30"/>
    </row>
    <row r="120" spans="1:13" s="4" customFormat="1">
      <c r="A120" s="20"/>
      <c r="F120" s="37"/>
      <c r="G120" s="32"/>
      <c r="H120" s="35"/>
      <c r="I120" s="2"/>
      <c r="J120" s="2"/>
      <c r="K120" s="2"/>
      <c r="L120" s="2"/>
      <c r="M120" s="30"/>
    </row>
    <row r="121" spans="1:13" s="4" customFormat="1">
      <c r="A121" s="20"/>
      <c r="F121" s="37"/>
      <c r="G121" s="32"/>
      <c r="H121" s="35"/>
      <c r="I121" s="2"/>
      <c r="J121" s="2"/>
      <c r="K121" s="2"/>
      <c r="L121" s="2"/>
      <c r="M121" s="30"/>
    </row>
  </sheetData>
  <sheetProtection selectLockedCells="1"/>
  <protectedRanges>
    <protectedRange sqref="I4:I37" name="Range1"/>
  </protectedRanges>
  <mergeCells count="52">
    <mergeCell ref="M4:M37"/>
    <mergeCell ref="J17:J20"/>
    <mergeCell ref="I21:I29"/>
    <mergeCell ref="J21:J29"/>
    <mergeCell ref="I30:I31"/>
    <mergeCell ref="J30:J31"/>
    <mergeCell ref="I4:I7"/>
    <mergeCell ref="J4:J7"/>
    <mergeCell ref="J8:J16"/>
    <mergeCell ref="I8:I16"/>
    <mergeCell ref="I17:I20"/>
    <mergeCell ref="A17:A29"/>
    <mergeCell ref="B17:B29"/>
    <mergeCell ref="K4:K16"/>
    <mergeCell ref="D35:D37"/>
    <mergeCell ref="L4:L37"/>
    <mergeCell ref="F17:F20"/>
    <mergeCell ref="G17:G20"/>
    <mergeCell ref="E17:E20"/>
    <mergeCell ref="C33:C37"/>
    <mergeCell ref="E33:E37"/>
    <mergeCell ref="H17:H20"/>
    <mergeCell ref="A4:A16"/>
    <mergeCell ref="B4:B16"/>
    <mergeCell ref="G4:G7"/>
    <mergeCell ref="H4:H7"/>
    <mergeCell ref="G8:G16"/>
    <mergeCell ref="H21:H29"/>
    <mergeCell ref="C17:C20"/>
    <mergeCell ref="H8:H16"/>
    <mergeCell ref="C4:C7"/>
    <mergeCell ref="E4:E7"/>
    <mergeCell ref="F4:F7"/>
    <mergeCell ref="C8:C16"/>
    <mergeCell ref="E8:E16"/>
    <mergeCell ref="F8:F16"/>
    <mergeCell ref="A1:M1"/>
    <mergeCell ref="A2:M2"/>
    <mergeCell ref="F33:F37"/>
    <mergeCell ref="A30:A37"/>
    <mergeCell ref="B30:B37"/>
    <mergeCell ref="K17:K29"/>
    <mergeCell ref="C30:C32"/>
    <mergeCell ref="E30:E32"/>
    <mergeCell ref="F30:F32"/>
    <mergeCell ref="G30:G31"/>
    <mergeCell ref="H30:H31"/>
    <mergeCell ref="K30:K37"/>
    <mergeCell ref="C21:C29"/>
    <mergeCell ref="E21:E29"/>
    <mergeCell ref="F21:F29"/>
    <mergeCell ref="G21:G29"/>
  </mergeCells>
  <conditionalFormatting sqref="I4:I37">
    <cfRule type="cellIs" dxfId="5" priority="4" operator="equal">
      <formula>"Y"</formula>
    </cfRule>
    <cfRule type="cellIs" dxfId="4" priority="5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V213"/>
  <sheetViews>
    <sheetView zoomScaleNormal="100" workbookViewId="0">
      <selection activeCell="N3" sqref="N3"/>
    </sheetView>
  </sheetViews>
  <sheetFormatPr defaultColWidth="9" defaultRowHeight="12.75"/>
  <cols>
    <col min="1" max="1" width="5.5703125" style="65" customWidth="1"/>
    <col min="2" max="3" width="10.5703125" style="56" customWidth="1"/>
    <col min="4" max="4" width="30.5703125" style="56" customWidth="1"/>
    <col min="5" max="5" width="10.5703125" style="56" customWidth="1"/>
    <col min="6" max="6" width="10.5703125" style="66" customWidth="1"/>
    <col min="7" max="7" width="30.5703125" style="67" customWidth="1"/>
    <col min="8" max="8" width="5.5703125" style="68" customWidth="1"/>
    <col min="9" max="9" width="8.5703125" style="69" customWidth="1"/>
    <col min="10" max="12" width="10.5703125" style="69" customWidth="1"/>
    <col min="13" max="13" width="10.5703125" style="70" customWidth="1"/>
    <col min="14" max="14" width="17.140625" style="55" customWidth="1"/>
    <col min="15" max="48" width="9" style="55"/>
    <col min="49" max="16384" width="9" style="56"/>
  </cols>
  <sheetData>
    <row r="1" spans="1:48">
      <c r="A1" s="169" t="s">
        <v>419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48">
      <c r="A2" s="170" t="s">
        <v>418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48" ht="51">
      <c r="A3" s="57" t="s">
        <v>0</v>
      </c>
      <c r="B3" s="57" t="s">
        <v>1</v>
      </c>
      <c r="C3" s="57" t="s">
        <v>2</v>
      </c>
      <c r="D3" s="57" t="s">
        <v>3</v>
      </c>
      <c r="E3" s="57" t="s">
        <v>4</v>
      </c>
      <c r="F3" s="57" t="s">
        <v>5</v>
      </c>
      <c r="G3" s="57" t="s">
        <v>6</v>
      </c>
      <c r="H3" s="58" t="s">
        <v>7</v>
      </c>
      <c r="I3" s="9" t="s">
        <v>45</v>
      </c>
      <c r="J3" s="9" t="s">
        <v>50</v>
      </c>
      <c r="K3" s="9" t="s">
        <v>48</v>
      </c>
      <c r="L3" s="9" t="s">
        <v>49</v>
      </c>
      <c r="M3" s="10" t="s">
        <v>46</v>
      </c>
      <c r="N3" s="134" t="s">
        <v>550</v>
      </c>
    </row>
    <row r="4" spans="1:48" s="60" customFormat="1" ht="24.75" customHeight="1">
      <c r="A4" s="180">
        <v>1</v>
      </c>
      <c r="B4" s="171" t="s">
        <v>420</v>
      </c>
      <c r="C4" s="171" t="s">
        <v>421</v>
      </c>
      <c r="D4" s="24" t="s">
        <v>422</v>
      </c>
      <c r="E4" s="171" t="s">
        <v>424</v>
      </c>
      <c r="F4" s="171" t="s">
        <v>425</v>
      </c>
      <c r="G4" s="24" t="s">
        <v>426</v>
      </c>
      <c r="H4" s="41">
        <v>0.5</v>
      </c>
      <c r="I4" s="76" t="s">
        <v>47</v>
      </c>
      <c r="J4" s="19">
        <f t="shared" ref="J4:J26" si="0">IF((I4="y"),H4,0)</f>
        <v>0.5</v>
      </c>
      <c r="K4" s="160">
        <f>SUM(J4:J10)</f>
        <v>4.5</v>
      </c>
      <c r="L4" s="160">
        <f>SUM(K4:K26)</f>
        <v>15</v>
      </c>
      <c r="M4" s="211">
        <f>L4/15</f>
        <v>1</v>
      </c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</row>
    <row r="5" spans="1:48" s="60" customFormat="1" ht="25.5">
      <c r="A5" s="206"/>
      <c r="B5" s="179"/>
      <c r="C5" s="172"/>
      <c r="D5" s="24" t="s">
        <v>423</v>
      </c>
      <c r="E5" s="172"/>
      <c r="F5" s="172"/>
      <c r="G5" s="24" t="s">
        <v>427</v>
      </c>
      <c r="H5" s="41">
        <v>0.5</v>
      </c>
      <c r="I5" s="76" t="s">
        <v>47</v>
      </c>
      <c r="J5" s="19">
        <f t="shared" si="0"/>
        <v>0.5</v>
      </c>
      <c r="K5" s="161"/>
      <c r="L5" s="161"/>
      <c r="M5" s="212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</row>
    <row r="6" spans="1:48" s="60" customFormat="1" ht="38.25" customHeight="1">
      <c r="A6" s="206"/>
      <c r="B6" s="179"/>
      <c r="C6" s="171" t="s">
        <v>428</v>
      </c>
      <c r="D6" s="24" t="s">
        <v>429</v>
      </c>
      <c r="E6" s="171" t="s">
        <v>434</v>
      </c>
      <c r="F6" s="171" t="s">
        <v>435</v>
      </c>
      <c r="G6" s="171" t="s">
        <v>436</v>
      </c>
      <c r="H6" s="43">
        <v>0.5</v>
      </c>
      <c r="I6" s="76" t="s">
        <v>47</v>
      </c>
      <c r="J6" s="160">
        <f t="shared" si="0"/>
        <v>0.5</v>
      </c>
      <c r="K6" s="161"/>
      <c r="L6" s="161"/>
      <c r="M6" s="212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</row>
    <row r="7" spans="1:48" s="60" customFormat="1" ht="25.5">
      <c r="A7" s="206"/>
      <c r="B7" s="179"/>
      <c r="C7" s="179"/>
      <c r="D7" s="24" t="s">
        <v>430</v>
      </c>
      <c r="E7" s="179"/>
      <c r="F7" s="179"/>
      <c r="G7" s="172"/>
      <c r="H7" s="44"/>
      <c r="I7" s="76" t="s">
        <v>47</v>
      </c>
      <c r="J7" s="162"/>
      <c r="K7" s="161"/>
      <c r="L7" s="161"/>
      <c r="M7" s="212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</row>
    <row r="8" spans="1:48" s="60" customFormat="1">
      <c r="A8" s="206"/>
      <c r="B8" s="179"/>
      <c r="C8" s="179"/>
      <c r="D8" s="24" t="s">
        <v>431</v>
      </c>
      <c r="E8" s="179"/>
      <c r="F8" s="179"/>
      <c r="G8" s="24" t="s">
        <v>437</v>
      </c>
      <c r="H8" s="41">
        <v>0.5</v>
      </c>
      <c r="I8" s="76" t="s">
        <v>47</v>
      </c>
      <c r="J8" s="19">
        <f t="shared" si="0"/>
        <v>0.5</v>
      </c>
      <c r="K8" s="161"/>
      <c r="L8" s="161"/>
      <c r="M8" s="212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</row>
    <row r="9" spans="1:48" s="60" customFormat="1" ht="25.5">
      <c r="A9" s="206"/>
      <c r="B9" s="179"/>
      <c r="C9" s="179"/>
      <c r="D9" s="24" t="s">
        <v>432</v>
      </c>
      <c r="E9" s="179"/>
      <c r="F9" s="179"/>
      <c r="G9" s="24" t="s">
        <v>438</v>
      </c>
      <c r="H9" s="41">
        <v>1</v>
      </c>
      <c r="I9" s="76" t="s">
        <v>47</v>
      </c>
      <c r="J9" s="19">
        <f t="shared" si="0"/>
        <v>1</v>
      </c>
      <c r="K9" s="161"/>
      <c r="L9" s="161"/>
      <c r="M9" s="212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</row>
    <row r="10" spans="1:48" s="60" customFormat="1" ht="51.75" customHeight="1">
      <c r="A10" s="181"/>
      <c r="B10" s="172"/>
      <c r="C10" s="172"/>
      <c r="D10" s="24" t="s">
        <v>433</v>
      </c>
      <c r="E10" s="172"/>
      <c r="F10" s="172"/>
      <c r="G10" s="24" t="s">
        <v>439</v>
      </c>
      <c r="H10" s="41">
        <v>1.5</v>
      </c>
      <c r="I10" s="76" t="s">
        <v>47</v>
      </c>
      <c r="J10" s="19">
        <f t="shared" si="0"/>
        <v>1.5</v>
      </c>
      <c r="K10" s="162"/>
      <c r="L10" s="161"/>
      <c r="M10" s="212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</row>
    <row r="11" spans="1:48" s="60" customFormat="1" ht="51" customHeight="1">
      <c r="A11" s="180">
        <v>2</v>
      </c>
      <c r="B11" s="171" t="s">
        <v>440</v>
      </c>
      <c r="C11" s="171" t="s">
        <v>441</v>
      </c>
      <c r="D11" s="24" t="s">
        <v>442</v>
      </c>
      <c r="E11" s="171" t="s">
        <v>450</v>
      </c>
      <c r="F11" s="171" t="s">
        <v>451</v>
      </c>
      <c r="G11" s="171" t="s">
        <v>452</v>
      </c>
      <c r="H11" s="173">
        <v>1.5</v>
      </c>
      <c r="I11" s="191" t="s">
        <v>47</v>
      </c>
      <c r="J11" s="160">
        <f t="shared" si="0"/>
        <v>1.5</v>
      </c>
      <c r="K11" s="160">
        <f>SUM(J11:J19)</f>
        <v>4</v>
      </c>
      <c r="L11" s="161"/>
      <c r="M11" s="212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</row>
    <row r="12" spans="1:48" ht="25.5">
      <c r="A12" s="206"/>
      <c r="B12" s="179"/>
      <c r="C12" s="179"/>
      <c r="D12" s="24" t="s">
        <v>443</v>
      </c>
      <c r="E12" s="179"/>
      <c r="F12" s="179"/>
      <c r="G12" s="179"/>
      <c r="H12" s="207"/>
      <c r="I12" s="192"/>
      <c r="J12" s="161"/>
      <c r="K12" s="161"/>
      <c r="L12" s="161"/>
      <c r="M12" s="212"/>
    </row>
    <row r="13" spans="1:48" ht="25.5">
      <c r="A13" s="206"/>
      <c r="B13" s="179"/>
      <c r="C13" s="179"/>
      <c r="D13" s="24" t="s">
        <v>444</v>
      </c>
      <c r="E13" s="179"/>
      <c r="F13" s="179"/>
      <c r="G13" s="179"/>
      <c r="H13" s="207"/>
      <c r="I13" s="192"/>
      <c r="J13" s="161"/>
      <c r="K13" s="161"/>
      <c r="L13" s="161"/>
      <c r="M13" s="212"/>
    </row>
    <row r="14" spans="1:48" ht="25.5" customHeight="1">
      <c r="A14" s="206"/>
      <c r="B14" s="179"/>
      <c r="C14" s="179"/>
      <c r="D14" s="24" t="s">
        <v>445</v>
      </c>
      <c r="E14" s="179"/>
      <c r="F14" s="179"/>
      <c r="G14" s="179"/>
      <c r="H14" s="207"/>
      <c r="I14" s="192"/>
      <c r="J14" s="161"/>
      <c r="K14" s="161"/>
      <c r="L14" s="161"/>
      <c r="M14" s="212"/>
    </row>
    <row r="15" spans="1:48" ht="25.5">
      <c r="A15" s="206"/>
      <c r="B15" s="179"/>
      <c r="C15" s="179"/>
      <c r="D15" s="24" t="s">
        <v>446</v>
      </c>
      <c r="E15" s="179"/>
      <c r="F15" s="179"/>
      <c r="G15" s="179"/>
      <c r="H15" s="207"/>
      <c r="I15" s="192"/>
      <c r="J15" s="161"/>
      <c r="K15" s="161"/>
      <c r="L15" s="161"/>
      <c r="M15" s="212"/>
    </row>
    <row r="16" spans="1:48" ht="25.5">
      <c r="A16" s="206"/>
      <c r="B16" s="179"/>
      <c r="C16" s="179"/>
      <c r="D16" s="24" t="s">
        <v>447</v>
      </c>
      <c r="E16" s="179"/>
      <c r="F16" s="179"/>
      <c r="G16" s="179"/>
      <c r="H16" s="207"/>
      <c r="I16" s="192"/>
      <c r="J16" s="161"/>
      <c r="K16" s="161"/>
      <c r="L16" s="161"/>
      <c r="M16" s="212"/>
    </row>
    <row r="17" spans="1:13" ht="38.25">
      <c r="A17" s="206"/>
      <c r="B17" s="179"/>
      <c r="C17" s="179"/>
      <c r="D17" s="24" t="s">
        <v>448</v>
      </c>
      <c r="E17" s="179"/>
      <c r="F17" s="179"/>
      <c r="G17" s="179"/>
      <c r="H17" s="207"/>
      <c r="I17" s="192"/>
      <c r="J17" s="161"/>
      <c r="K17" s="161"/>
      <c r="L17" s="161"/>
      <c r="M17" s="212"/>
    </row>
    <row r="18" spans="1:13" ht="25.5">
      <c r="A18" s="206"/>
      <c r="B18" s="179"/>
      <c r="C18" s="172"/>
      <c r="D18" s="24" t="s">
        <v>449</v>
      </c>
      <c r="E18" s="172"/>
      <c r="F18" s="172"/>
      <c r="G18" s="172"/>
      <c r="H18" s="174"/>
      <c r="I18" s="193"/>
      <c r="J18" s="162"/>
      <c r="K18" s="161"/>
      <c r="L18" s="161"/>
      <c r="M18" s="212"/>
    </row>
    <row r="19" spans="1:13" ht="167.25" customHeight="1">
      <c r="A19" s="181"/>
      <c r="B19" s="172"/>
      <c r="C19" s="24" t="s">
        <v>453</v>
      </c>
      <c r="D19" s="24" t="s">
        <v>475</v>
      </c>
      <c r="E19" s="24" t="s">
        <v>454</v>
      </c>
      <c r="F19" s="24" t="s">
        <v>455</v>
      </c>
      <c r="G19" s="24" t="s">
        <v>474</v>
      </c>
      <c r="H19" s="41">
        <v>2.5</v>
      </c>
      <c r="I19" s="76" t="s">
        <v>47</v>
      </c>
      <c r="J19" s="19">
        <f t="shared" si="0"/>
        <v>2.5</v>
      </c>
      <c r="K19" s="162"/>
      <c r="L19" s="161"/>
      <c r="M19" s="212"/>
    </row>
    <row r="20" spans="1:13" s="55" customFormat="1" ht="225.75" customHeight="1">
      <c r="A20" s="25">
        <v>3</v>
      </c>
      <c r="B20" s="24" t="s">
        <v>456</v>
      </c>
      <c r="C20" s="24" t="s">
        <v>457</v>
      </c>
      <c r="D20" s="24" t="s">
        <v>476</v>
      </c>
      <c r="E20" s="24"/>
      <c r="F20" s="24" t="s">
        <v>458</v>
      </c>
      <c r="G20" s="24" t="s">
        <v>477</v>
      </c>
      <c r="H20" s="41">
        <v>1.5</v>
      </c>
      <c r="I20" s="76" t="s">
        <v>47</v>
      </c>
      <c r="J20" s="19">
        <f t="shared" si="0"/>
        <v>1.5</v>
      </c>
      <c r="K20" s="61">
        <f>SUM(J20)</f>
        <v>1.5</v>
      </c>
      <c r="L20" s="161"/>
      <c r="M20" s="212"/>
    </row>
    <row r="21" spans="1:13" s="55" customFormat="1" ht="38.25" customHeight="1">
      <c r="A21" s="203">
        <v>4</v>
      </c>
      <c r="B21" s="180" t="s">
        <v>459</v>
      </c>
      <c r="C21" s="171" t="s">
        <v>460</v>
      </c>
      <c r="D21" s="24" t="s">
        <v>461</v>
      </c>
      <c r="E21" s="171" t="s">
        <v>463</v>
      </c>
      <c r="F21" s="24" t="s">
        <v>464</v>
      </c>
      <c r="G21" s="171" t="s">
        <v>543</v>
      </c>
      <c r="H21" s="173">
        <v>0.5</v>
      </c>
      <c r="I21" s="191" t="s">
        <v>47</v>
      </c>
      <c r="J21" s="160">
        <f t="shared" si="0"/>
        <v>0.5</v>
      </c>
      <c r="K21" s="208">
        <f>SUM(J21:J26)</f>
        <v>5</v>
      </c>
      <c r="L21" s="161"/>
      <c r="M21" s="212"/>
    </row>
    <row r="22" spans="1:13" s="55" customFormat="1" ht="89.25">
      <c r="A22" s="204"/>
      <c r="B22" s="206"/>
      <c r="C22" s="179"/>
      <c r="D22" s="24" t="s">
        <v>462</v>
      </c>
      <c r="E22" s="179"/>
      <c r="F22" s="171" t="s">
        <v>465</v>
      </c>
      <c r="G22" s="172"/>
      <c r="H22" s="174"/>
      <c r="I22" s="193"/>
      <c r="J22" s="162"/>
      <c r="K22" s="209"/>
      <c r="L22" s="161"/>
      <c r="M22" s="212"/>
    </row>
    <row r="23" spans="1:13" s="55" customFormat="1" ht="51">
      <c r="A23" s="204"/>
      <c r="B23" s="206"/>
      <c r="C23" s="179"/>
      <c r="D23" s="133" t="s">
        <v>548</v>
      </c>
      <c r="E23" s="179"/>
      <c r="F23" s="179"/>
      <c r="G23" s="24" t="s">
        <v>466</v>
      </c>
      <c r="H23" s="41">
        <v>1</v>
      </c>
      <c r="I23" s="76" t="s">
        <v>47</v>
      </c>
      <c r="J23" s="19">
        <f t="shared" si="0"/>
        <v>1</v>
      </c>
      <c r="K23" s="209"/>
      <c r="L23" s="161"/>
      <c r="M23" s="212"/>
    </row>
    <row r="24" spans="1:13" s="55" customFormat="1" ht="38.25">
      <c r="A24" s="204"/>
      <c r="B24" s="206"/>
      <c r="C24" s="172"/>
      <c r="D24" s="133" t="s">
        <v>549</v>
      </c>
      <c r="E24" s="172"/>
      <c r="F24" s="172"/>
      <c r="G24" s="24" t="s">
        <v>467</v>
      </c>
      <c r="H24" s="41">
        <v>0.5</v>
      </c>
      <c r="I24" s="76" t="s">
        <v>47</v>
      </c>
      <c r="J24" s="19">
        <f t="shared" si="0"/>
        <v>0.5</v>
      </c>
      <c r="K24" s="209"/>
      <c r="L24" s="161"/>
      <c r="M24" s="212"/>
    </row>
    <row r="25" spans="1:13" s="55" customFormat="1" ht="25.5" customHeight="1">
      <c r="A25" s="204"/>
      <c r="B25" s="206"/>
      <c r="C25" s="171" t="s">
        <v>468</v>
      </c>
      <c r="D25" s="171" t="s">
        <v>469</v>
      </c>
      <c r="E25" s="171" t="s">
        <v>470</v>
      </c>
      <c r="F25" s="171" t="s">
        <v>471</v>
      </c>
      <c r="G25" s="24" t="s">
        <v>472</v>
      </c>
      <c r="H25" s="41">
        <v>1.5</v>
      </c>
      <c r="I25" s="76" t="s">
        <v>47</v>
      </c>
      <c r="J25" s="19">
        <f t="shared" si="0"/>
        <v>1.5</v>
      </c>
      <c r="K25" s="209"/>
      <c r="L25" s="161"/>
      <c r="M25" s="212"/>
    </row>
    <row r="26" spans="1:13" s="55" customFormat="1" ht="63.75" customHeight="1">
      <c r="A26" s="205"/>
      <c r="B26" s="181"/>
      <c r="C26" s="172"/>
      <c r="D26" s="172"/>
      <c r="E26" s="172"/>
      <c r="F26" s="172"/>
      <c r="G26" s="24" t="s">
        <v>473</v>
      </c>
      <c r="H26" s="41">
        <v>1.5</v>
      </c>
      <c r="I26" s="76" t="s">
        <v>47</v>
      </c>
      <c r="J26" s="19">
        <f t="shared" si="0"/>
        <v>1.5</v>
      </c>
      <c r="K26" s="210"/>
      <c r="L26" s="162"/>
      <c r="M26" s="213"/>
    </row>
    <row r="27" spans="1:13" s="55" customFormat="1">
      <c r="A27" s="63" t="str">
        <f>ผลการประเมินตนเอง!E2</f>
        <v>พิมพ์ชื่อหน่วยงานที่นี่</v>
      </c>
      <c r="F27" s="63"/>
      <c r="G27" s="47"/>
      <c r="H27" s="64"/>
      <c r="I27" s="53"/>
      <c r="J27" s="53"/>
      <c r="K27" s="53"/>
      <c r="L27" s="53"/>
      <c r="M27" s="122">
        <f ca="1">ผลการประเมินตนเอง!H46</f>
        <v>43677</v>
      </c>
    </row>
    <row r="28" spans="1:13" s="55" customFormat="1">
      <c r="A28" s="62"/>
      <c r="F28" s="63"/>
      <c r="G28" s="47"/>
      <c r="H28" s="64"/>
      <c r="I28" s="53"/>
      <c r="J28" s="53"/>
      <c r="K28" s="53"/>
      <c r="L28" s="53"/>
      <c r="M28" s="54"/>
    </row>
    <row r="29" spans="1:13" s="55" customFormat="1">
      <c r="A29" s="62"/>
      <c r="F29" s="63"/>
      <c r="G29" s="47"/>
      <c r="H29" s="64"/>
      <c r="I29" s="53"/>
      <c r="J29" s="53"/>
      <c r="K29" s="53"/>
      <c r="L29" s="53"/>
      <c r="M29" s="54"/>
    </row>
    <row r="30" spans="1:13" s="55" customFormat="1">
      <c r="A30" s="62"/>
      <c r="F30" s="63"/>
      <c r="G30" s="47"/>
      <c r="H30" s="64"/>
      <c r="I30" s="53"/>
      <c r="J30" s="53"/>
      <c r="K30" s="53"/>
      <c r="L30" s="53"/>
      <c r="M30" s="54"/>
    </row>
    <row r="31" spans="1:13" s="55" customFormat="1">
      <c r="A31" s="62"/>
      <c r="F31" s="63"/>
      <c r="G31" s="47"/>
      <c r="H31" s="64"/>
      <c r="I31" s="53"/>
      <c r="J31" s="53"/>
      <c r="K31" s="53"/>
      <c r="L31" s="53"/>
      <c r="M31" s="54"/>
    </row>
    <row r="32" spans="1:13" s="55" customFormat="1">
      <c r="A32" s="62"/>
      <c r="F32" s="63"/>
      <c r="G32" s="47"/>
      <c r="H32" s="64"/>
      <c r="I32" s="53"/>
      <c r="J32" s="53"/>
      <c r="K32" s="53"/>
      <c r="L32" s="53"/>
      <c r="M32" s="54"/>
    </row>
    <row r="33" spans="1:13" s="55" customFormat="1">
      <c r="A33" s="62"/>
      <c r="F33" s="63"/>
      <c r="G33" s="47"/>
      <c r="H33" s="64"/>
      <c r="I33" s="53"/>
      <c r="J33" s="53"/>
      <c r="K33" s="53"/>
      <c r="L33" s="53"/>
      <c r="M33" s="54"/>
    </row>
    <row r="34" spans="1:13" s="55" customFormat="1">
      <c r="A34" s="62"/>
      <c r="F34" s="63"/>
      <c r="G34" s="47"/>
      <c r="H34" s="64"/>
      <c r="I34" s="53"/>
      <c r="J34" s="53"/>
      <c r="K34" s="53"/>
      <c r="L34" s="53"/>
      <c r="M34" s="54"/>
    </row>
    <row r="35" spans="1:13" s="55" customFormat="1">
      <c r="A35" s="62"/>
      <c r="F35" s="63"/>
      <c r="G35" s="47"/>
      <c r="H35" s="64"/>
      <c r="I35" s="53"/>
      <c r="J35" s="53"/>
      <c r="K35" s="53"/>
      <c r="L35" s="53"/>
      <c r="M35" s="54"/>
    </row>
    <row r="36" spans="1:13" s="55" customFormat="1">
      <c r="A36" s="62"/>
      <c r="F36" s="63"/>
      <c r="G36" s="47"/>
      <c r="H36" s="64"/>
      <c r="I36" s="53"/>
      <c r="J36" s="53"/>
      <c r="K36" s="53"/>
      <c r="L36" s="53"/>
      <c r="M36" s="54"/>
    </row>
    <row r="37" spans="1:13" s="55" customFormat="1">
      <c r="A37" s="62"/>
      <c r="F37" s="63"/>
      <c r="G37" s="47"/>
      <c r="H37" s="64"/>
      <c r="I37" s="53"/>
      <c r="J37" s="53"/>
      <c r="K37" s="53"/>
      <c r="L37" s="53"/>
      <c r="M37" s="54"/>
    </row>
    <row r="38" spans="1:13" s="55" customFormat="1">
      <c r="A38" s="62"/>
      <c r="F38" s="63"/>
      <c r="G38" s="47"/>
      <c r="H38" s="64"/>
      <c r="I38" s="53"/>
      <c r="J38" s="53"/>
      <c r="K38" s="53"/>
      <c r="L38" s="53"/>
      <c r="M38" s="54"/>
    </row>
    <row r="39" spans="1:13" s="55" customFormat="1">
      <c r="A39" s="62"/>
      <c r="F39" s="63"/>
      <c r="G39" s="47"/>
      <c r="H39" s="64"/>
      <c r="I39" s="53"/>
      <c r="J39" s="53"/>
      <c r="K39" s="53"/>
      <c r="L39" s="53"/>
      <c r="M39" s="54"/>
    </row>
    <row r="40" spans="1:13" s="55" customFormat="1">
      <c r="A40" s="62"/>
      <c r="F40" s="63"/>
      <c r="G40" s="47"/>
      <c r="H40" s="64"/>
      <c r="I40" s="53"/>
      <c r="J40" s="53"/>
      <c r="K40" s="53"/>
      <c r="L40" s="53"/>
      <c r="M40" s="54"/>
    </row>
    <row r="41" spans="1:13" s="55" customFormat="1">
      <c r="A41" s="62"/>
      <c r="F41" s="63"/>
      <c r="G41" s="47"/>
      <c r="H41" s="64"/>
      <c r="I41" s="53"/>
      <c r="J41" s="53"/>
      <c r="K41" s="53"/>
      <c r="L41" s="53"/>
      <c r="M41" s="54"/>
    </row>
    <row r="42" spans="1:13" s="55" customFormat="1">
      <c r="A42" s="62"/>
      <c r="F42" s="63"/>
      <c r="G42" s="47"/>
      <c r="H42" s="64"/>
      <c r="I42" s="53"/>
      <c r="J42" s="53"/>
      <c r="K42" s="53"/>
      <c r="L42" s="53"/>
      <c r="M42" s="54"/>
    </row>
    <row r="43" spans="1:13" s="55" customFormat="1">
      <c r="A43" s="62"/>
      <c r="F43" s="63"/>
      <c r="G43" s="47"/>
      <c r="H43" s="64"/>
      <c r="I43" s="53"/>
      <c r="J43" s="53"/>
      <c r="K43" s="53"/>
      <c r="L43" s="53"/>
      <c r="M43" s="54"/>
    </row>
    <row r="44" spans="1:13" s="55" customFormat="1">
      <c r="A44" s="62"/>
      <c r="F44" s="63"/>
      <c r="G44" s="47"/>
      <c r="H44" s="64"/>
      <c r="I44" s="53"/>
      <c r="J44" s="53"/>
      <c r="K44" s="53"/>
      <c r="L44" s="53"/>
      <c r="M44" s="54"/>
    </row>
    <row r="45" spans="1:13" s="55" customFormat="1">
      <c r="A45" s="62"/>
      <c r="F45" s="63"/>
      <c r="G45" s="47"/>
      <c r="H45" s="64"/>
      <c r="I45" s="53"/>
      <c r="J45" s="53"/>
      <c r="K45" s="53"/>
      <c r="L45" s="53"/>
      <c r="M45" s="54"/>
    </row>
    <row r="46" spans="1:13" s="55" customFormat="1">
      <c r="A46" s="62"/>
      <c r="F46" s="63"/>
      <c r="G46" s="47"/>
      <c r="H46" s="64"/>
      <c r="I46" s="53"/>
      <c r="J46" s="53"/>
      <c r="K46" s="53"/>
      <c r="L46" s="53"/>
      <c r="M46" s="54"/>
    </row>
    <row r="47" spans="1:13" s="55" customFormat="1">
      <c r="A47" s="62"/>
      <c r="F47" s="63"/>
      <c r="G47" s="47"/>
      <c r="H47" s="64"/>
      <c r="I47" s="53"/>
      <c r="J47" s="53"/>
      <c r="K47" s="53"/>
      <c r="L47" s="53"/>
      <c r="M47" s="54"/>
    </row>
    <row r="48" spans="1:13" s="55" customFormat="1">
      <c r="A48" s="62"/>
      <c r="F48" s="63"/>
      <c r="G48" s="47"/>
      <c r="H48" s="64"/>
      <c r="I48" s="53"/>
      <c r="J48" s="53"/>
      <c r="K48" s="53"/>
      <c r="L48" s="53"/>
      <c r="M48" s="54"/>
    </row>
    <row r="49" spans="1:13" s="55" customFormat="1">
      <c r="A49" s="62"/>
      <c r="F49" s="63"/>
      <c r="G49" s="47"/>
      <c r="H49" s="64"/>
      <c r="I49" s="53"/>
      <c r="J49" s="53"/>
      <c r="K49" s="53"/>
      <c r="L49" s="53"/>
      <c r="M49" s="54"/>
    </row>
    <row r="50" spans="1:13" s="55" customFormat="1">
      <c r="A50" s="62"/>
      <c r="F50" s="63"/>
      <c r="G50" s="47"/>
      <c r="H50" s="64"/>
      <c r="I50" s="53"/>
      <c r="J50" s="53"/>
      <c r="K50" s="53"/>
      <c r="L50" s="53"/>
      <c r="M50" s="54"/>
    </row>
    <row r="51" spans="1:13" s="55" customFormat="1">
      <c r="A51" s="62"/>
      <c r="F51" s="63"/>
      <c r="G51" s="47"/>
      <c r="H51" s="64"/>
      <c r="I51" s="53"/>
      <c r="J51" s="53"/>
      <c r="K51" s="53"/>
      <c r="L51" s="53"/>
      <c r="M51" s="54"/>
    </row>
    <row r="52" spans="1:13" s="55" customFormat="1">
      <c r="A52" s="62"/>
      <c r="F52" s="63"/>
      <c r="G52" s="47"/>
      <c r="H52" s="64"/>
      <c r="I52" s="53"/>
      <c r="J52" s="53"/>
      <c r="K52" s="53"/>
      <c r="L52" s="53"/>
      <c r="M52" s="54"/>
    </row>
    <row r="53" spans="1:13" s="55" customFormat="1">
      <c r="A53" s="62"/>
      <c r="F53" s="63"/>
      <c r="G53" s="47"/>
      <c r="H53" s="64"/>
      <c r="I53" s="53"/>
      <c r="J53" s="53"/>
      <c r="K53" s="53"/>
      <c r="L53" s="53"/>
      <c r="M53" s="54"/>
    </row>
    <row r="54" spans="1:13" s="55" customFormat="1">
      <c r="A54" s="62"/>
      <c r="F54" s="63"/>
      <c r="G54" s="47"/>
      <c r="H54" s="64"/>
      <c r="I54" s="53"/>
      <c r="J54" s="53"/>
      <c r="K54" s="53"/>
      <c r="L54" s="53"/>
      <c r="M54" s="54"/>
    </row>
    <row r="55" spans="1:13" s="55" customFormat="1">
      <c r="A55" s="62"/>
      <c r="F55" s="63"/>
      <c r="G55" s="47"/>
      <c r="H55" s="64"/>
      <c r="I55" s="53"/>
      <c r="J55" s="53"/>
      <c r="K55" s="53"/>
      <c r="L55" s="53"/>
      <c r="M55" s="54"/>
    </row>
    <row r="56" spans="1:13" s="55" customFormat="1">
      <c r="A56" s="62"/>
      <c r="F56" s="63"/>
      <c r="G56" s="47"/>
      <c r="H56" s="64"/>
      <c r="I56" s="53"/>
      <c r="J56" s="53"/>
      <c r="K56" s="53"/>
      <c r="L56" s="53"/>
      <c r="M56" s="54"/>
    </row>
    <row r="57" spans="1:13" s="55" customFormat="1">
      <c r="A57" s="62"/>
      <c r="F57" s="63"/>
      <c r="G57" s="47"/>
      <c r="H57" s="64"/>
      <c r="I57" s="53"/>
      <c r="J57" s="53"/>
      <c r="K57" s="53"/>
      <c r="L57" s="53"/>
      <c r="M57" s="54"/>
    </row>
    <row r="58" spans="1:13" s="55" customFormat="1">
      <c r="A58" s="62"/>
      <c r="F58" s="63"/>
      <c r="G58" s="47"/>
      <c r="H58" s="64"/>
      <c r="I58" s="53"/>
      <c r="J58" s="53"/>
      <c r="K58" s="53"/>
      <c r="L58" s="53"/>
      <c r="M58" s="54"/>
    </row>
    <row r="59" spans="1:13" s="55" customFormat="1">
      <c r="A59" s="62"/>
      <c r="F59" s="63"/>
      <c r="G59" s="47"/>
      <c r="H59" s="64"/>
      <c r="I59" s="53"/>
      <c r="J59" s="53"/>
      <c r="K59" s="53"/>
      <c r="L59" s="53"/>
      <c r="M59" s="54"/>
    </row>
    <row r="60" spans="1:13" s="55" customFormat="1">
      <c r="A60" s="62"/>
      <c r="F60" s="63"/>
      <c r="G60" s="47"/>
      <c r="H60" s="64"/>
      <c r="I60" s="53"/>
      <c r="J60" s="53"/>
      <c r="K60" s="53"/>
      <c r="L60" s="53"/>
      <c r="M60" s="54"/>
    </row>
    <row r="61" spans="1:13" s="55" customFormat="1">
      <c r="A61" s="62"/>
      <c r="F61" s="63"/>
      <c r="G61" s="47"/>
      <c r="H61" s="64"/>
      <c r="I61" s="53"/>
      <c r="J61" s="53"/>
      <c r="K61" s="53"/>
      <c r="L61" s="53"/>
      <c r="M61" s="54"/>
    </row>
    <row r="62" spans="1:13" s="55" customFormat="1">
      <c r="A62" s="62"/>
      <c r="F62" s="63"/>
      <c r="G62" s="47"/>
      <c r="H62" s="64"/>
      <c r="I62" s="53"/>
      <c r="J62" s="53"/>
      <c r="K62" s="53"/>
      <c r="L62" s="53"/>
      <c r="M62" s="54"/>
    </row>
    <row r="63" spans="1:13" s="55" customFormat="1">
      <c r="A63" s="62"/>
      <c r="F63" s="63"/>
      <c r="G63" s="47"/>
      <c r="H63" s="64"/>
      <c r="I63" s="53"/>
      <c r="J63" s="53"/>
      <c r="K63" s="53"/>
      <c r="L63" s="53"/>
      <c r="M63" s="54"/>
    </row>
    <row r="64" spans="1:13" s="55" customFormat="1">
      <c r="A64" s="62"/>
      <c r="F64" s="63"/>
      <c r="G64" s="47"/>
      <c r="H64" s="64"/>
      <c r="I64" s="53"/>
      <c r="J64" s="53"/>
      <c r="K64" s="53"/>
      <c r="L64" s="53"/>
      <c r="M64" s="54"/>
    </row>
    <row r="65" spans="1:13" s="55" customFormat="1">
      <c r="A65" s="62"/>
      <c r="F65" s="63"/>
      <c r="G65" s="47"/>
      <c r="H65" s="64"/>
      <c r="I65" s="53"/>
      <c r="J65" s="53"/>
      <c r="K65" s="53"/>
      <c r="L65" s="53"/>
      <c r="M65" s="54"/>
    </row>
    <row r="66" spans="1:13" s="55" customFormat="1">
      <c r="A66" s="62"/>
      <c r="F66" s="63"/>
      <c r="G66" s="47"/>
      <c r="H66" s="64"/>
      <c r="I66" s="53"/>
      <c r="J66" s="53"/>
      <c r="K66" s="53"/>
      <c r="L66" s="53"/>
      <c r="M66" s="54"/>
    </row>
    <row r="67" spans="1:13" s="55" customFormat="1">
      <c r="A67" s="62"/>
      <c r="F67" s="63"/>
      <c r="G67" s="47"/>
      <c r="H67" s="64"/>
      <c r="I67" s="53"/>
      <c r="J67" s="53"/>
      <c r="K67" s="53"/>
      <c r="L67" s="53"/>
      <c r="M67" s="54"/>
    </row>
    <row r="68" spans="1:13" s="55" customFormat="1">
      <c r="A68" s="62"/>
      <c r="F68" s="63"/>
      <c r="G68" s="47"/>
      <c r="H68" s="64"/>
      <c r="I68" s="53"/>
      <c r="J68" s="53"/>
      <c r="K68" s="53"/>
      <c r="L68" s="53"/>
      <c r="M68" s="54"/>
    </row>
    <row r="69" spans="1:13" s="55" customFormat="1">
      <c r="A69" s="62"/>
      <c r="F69" s="63"/>
      <c r="G69" s="47"/>
      <c r="H69" s="64"/>
      <c r="I69" s="53"/>
      <c r="J69" s="53"/>
      <c r="K69" s="53"/>
      <c r="L69" s="53"/>
      <c r="M69" s="54"/>
    </row>
    <row r="70" spans="1:13" s="55" customFormat="1">
      <c r="A70" s="62"/>
      <c r="F70" s="63"/>
      <c r="G70" s="47"/>
      <c r="H70" s="64"/>
      <c r="I70" s="53"/>
      <c r="J70" s="53"/>
      <c r="K70" s="53"/>
      <c r="L70" s="53"/>
      <c r="M70" s="54"/>
    </row>
    <row r="71" spans="1:13" s="55" customFormat="1">
      <c r="A71" s="62"/>
      <c r="F71" s="63"/>
      <c r="G71" s="47"/>
      <c r="H71" s="64"/>
      <c r="I71" s="53"/>
      <c r="J71" s="53"/>
      <c r="K71" s="53"/>
      <c r="L71" s="53"/>
      <c r="M71" s="54"/>
    </row>
    <row r="72" spans="1:13" s="55" customFormat="1">
      <c r="A72" s="62"/>
      <c r="F72" s="63"/>
      <c r="G72" s="47"/>
      <c r="H72" s="64"/>
      <c r="I72" s="53"/>
      <c r="J72" s="53"/>
      <c r="K72" s="53"/>
      <c r="L72" s="53"/>
      <c r="M72" s="54"/>
    </row>
    <row r="73" spans="1:13" s="55" customFormat="1">
      <c r="A73" s="62"/>
      <c r="F73" s="63"/>
      <c r="G73" s="47"/>
      <c r="H73" s="64"/>
      <c r="I73" s="53"/>
      <c r="J73" s="53"/>
      <c r="K73" s="53"/>
      <c r="L73" s="53"/>
      <c r="M73" s="54"/>
    </row>
    <row r="74" spans="1:13" s="55" customFormat="1">
      <c r="A74" s="62"/>
      <c r="F74" s="63"/>
      <c r="G74" s="47"/>
      <c r="H74" s="64"/>
      <c r="I74" s="53"/>
      <c r="J74" s="53"/>
      <c r="K74" s="53"/>
      <c r="L74" s="53"/>
      <c r="M74" s="54"/>
    </row>
    <row r="75" spans="1:13" s="55" customFormat="1">
      <c r="A75" s="62"/>
      <c r="F75" s="63"/>
      <c r="G75" s="47"/>
      <c r="H75" s="64"/>
      <c r="I75" s="53"/>
      <c r="J75" s="53"/>
      <c r="K75" s="53"/>
      <c r="L75" s="53"/>
      <c r="M75" s="54"/>
    </row>
    <row r="76" spans="1:13" s="55" customFormat="1">
      <c r="A76" s="62"/>
      <c r="F76" s="63"/>
      <c r="G76" s="47"/>
      <c r="H76" s="64"/>
      <c r="I76" s="53"/>
      <c r="J76" s="53"/>
      <c r="K76" s="53"/>
      <c r="L76" s="53"/>
      <c r="M76" s="54"/>
    </row>
    <row r="77" spans="1:13" s="55" customFormat="1">
      <c r="A77" s="62"/>
      <c r="F77" s="63"/>
      <c r="G77" s="47"/>
      <c r="H77" s="64"/>
      <c r="I77" s="53"/>
      <c r="J77" s="53"/>
      <c r="K77" s="53"/>
      <c r="L77" s="53"/>
      <c r="M77" s="54"/>
    </row>
    <row r="78" spans="1:13" s="55" customFormat="1">
      <c r="A78" s="62"/>
      <c r="F78" s="63"/>
      <c r="G78" s="47"/>
      <c r="H78" s="64"/>
      <c r="I78" s="53"/>
      <c r="J78" s="53"/>
      <c r="K78" s="53"/>
      <c r="L78" s="53"/>
      <c r="M78" s="54"/>
    </row>
    <row r="79" spans="1:13" s="55" customFormat="1">
      <c r="A79" s="62"/>
      <c r="F79" s="63"/>
      <c r="G79" s="47"/>
      <c r="H79" s="64"/>
      <c r="I79" s="53"/>
      <c r="J79" s="53"/>
      <c r="K79" s="53"/>
      <c r="L79" s="53"/>
      <c r="M79" s="54"/>
    </row>
    <row r="80" spans="1:13" s="55" customFormat="1">
      <c r="A80" s="62"/>
      <c r="F80" s="63"/>
      <c r="G80" s="47"/>
      <c r="H80" s="64"/>
      <c r="I80" s="53"/>
      <c r="J80" s="53"/>
      <c r="K80" s="53"/>
      <c r="L80" s="53"/>
      <c r="M80" s="54"/>
    </row>
    <row r="81" spans="1:13" s="55" customFormat="1">
      <c r="A81" s="62"/>
      <c r="F81" s="63"/>
      <c r="G81" s="47"/>
      <c r="H81" s="64"/>
      <c r="I81" s="53"/>
      <c r="J81" s="53"/>
      <c r="K81" s="53"/>
      <c r="L81" s="53"/>
      <c r="M81" s="54"/>
    </row>
    <row r="82" spans="1:13" s="55" customFormat="1">
      <c r="A82" s="62"/>
      <c r="F82" s="63"/>
      <c r="G82" s="47"/>
      <c r="H82" s="64"/>
      <c r="I82" s="53"/>
      <c r="J82" s="53"/>
      <c r="K82" s="53"/>
      <c r="L82" s="53"/>
      <c r="M82" s="54"/>
    </row>
    <row r="83" spans="1:13" s="55" customFormat="1">
      <c r="A83" s="62"/>
      <c r="F83" s="63"/>
      <c r="G83" s="47"/>
      <c r="H83" s="64"/>
      <c r="I83" s="53"/>
      <c r="J83" s="53"/>
      <c r="K83" s="53"/>
      <c r="L83" s="53"/>
      <c r="M83" s="54"/>
    </row>
    <row r="84" spans="1:13" s="55" customFormat="1">
      <c r="A84" s="62"/>
      <c r="F84" s="63"/>
      <c r="G84" s="47"/>
      <c r="H84" s="64"/>
      <c r="I84" s="53"/>
      <c r="J84" s="53"/>
      <c r="K84" s="53"/>
      <c r="L84" s="53"/>
      <c r="M84" s="54"/>
    </row>
    <row r="85" spans="1:13" s="55" customFormat="1">
      <c r="A85" s="62"/>
      <c r="F85" s="63"/>
      <c r="G85" s="47"/>
      <c r="H85" s="64"/>
      <c r="I85" s="53"/>
      <c r="J85" s="53"/>
      <c r="K85" s="53"/>
      <c r="L85" s="53"/>
      <c r="M85" s="54"/>
    </row>
    <row r="86" spans="1:13" s="55" customFormat="1">
      <c r="A86" s="62"/>
      <c r="F86" s="63"/>
      <c r="G86" s="47"/>
      <c r="H86" s="64"/>
      <c r="I86" s="53"/>
      <c r="J86" s="53"/>
      <c r="K86" s="53"/>
      <c r="L86" s="53"/>
      <c r="M86" s="54"/>
    </row>
    <row r="87" spans="1:13" s="55" customFormat="1">
      <c r="A87" s="62"/>
      <c r="F87" s="63"/>
      <c r="G87" s="47"/>
      <c r="H87" s="64"/>
      <c r="I87" s="53"/>
      <c r="J87" s="53"/>
      <c r="K87" s="53"/>
      <c r="L87" s="53"/>
      <c r="M87" s="54"/>
    </row>
    <row r="88" spans="1:13" s="55" customFormat="1">
      <c r="A88" s="62"/>
      <c r="F88" s="63"/>
      <c r="G88" s="47"/>
      <c r="H88" s="64"/>
      <c r="I88" s="53"/>
      <c r="J88" s="53"/>
      <c r="K88" s="53"/>
      <c r="L88" s="53"/>
      <c r="M88" s="54"/>
    </row>
    <row r="89" spans="1:13" s="55" customFormat="1">
      <c r="A89" s="62"/>
      <c r="F89" s="63"/>
      <c r="G89" s="47"/>
      <c r="H89" s="64"/>
      <c r="I89" s="53"/>
      <c r="J89" s="53"/>
      <c r="K89" s="53"/>
      <c r="L89" s="53"/>
      <c r="M89" s="54"/>
    </row>
    <row r="90" spans="1:13" s="55" customFormat="1">
      <c r="A90" s="62"/>
      <c r="F90" s="63"/>
      <c r="G90" s="47"/>
      <c r="H90" s="64"/>
      <c r="I90" s="53"/>
      <c r="J90" s="53"/>
      <c r="K90" s="53"/>
      <c r="L90" s="53"/>
      <c r="M90" s="54"/>
    </row>
    <row r="91" spans="1:13" s="55" customFormat="1">
      <c r="A91" s="62"/>
      <c r="F91" s="63"/>
      <c r="G91" s="47"/>
      <c r="H91" s="64"/>
      <c r="I91" s="53"/>
      <c r="J91" s="53"/>
      <c r="K91" s="53"/>
      <c r="L91" s="53"/>
      <c r="M91" s="54"/>
    </row>
    <row r="92" spans="1:13" s="55" customFormat="1">
      <c r="A92" s="62"/>
      <c r="F92" s="63"/>
      <c r="G92" s="47"/>
      <c r="H92" s="64"/>
      <c r="I92" s="53"/>
      <c r="J92" s="53"/>
      <c r="K92" s="53"/>
      <c r="L92" s="53"/>
      <c r="M92" s="54"/>
    </row>
    <row r="93" spans="1:13" s="55" customFormat="1">
      <c r="A93" s="62"/>
      <c r="F93" s="63"/>
      <c r="G93" s="47"/>
      <c r="H93" s="64"/>
      <c r="I93" s="53"/>
      <c r="J93" s="53"/>
      <c r="K93" s="53"/>
      <c r="L93" s="53"/>
      <c r="M93" s="54"/>
    </row>
    <row r="94" spans="1:13" s="55" customFormat="1">
      <c r="A94" s="62"/>
      <c r="F94" s="63"/>
      <c r="G94" s="47"/>
      <c r="H94" s="64"/>
      <c r="I94" s="53"/>
      <c r="J94" s="53"/>
      <c r="K94" s="53"/>
      <c r="L94" s="53"/>
      <c r="M94" s="54"/>
    </row>
    <row r="95" spans="1:13" s="55" customFormat="1">
      <c r="A95" s="62"/>
      <c r="F95" s="63"/>
      <c r="G95" s="47"/>
      <c r="H95" s="64"/>
      <c r="I95" s="53"/>
      <c r="J95" s="53"/>
      <c r="K95" s="53"/>
      <c r="L95" s="53"/>
      <c r="M95" s="54"/>
    </row>
    <row r="96" spans="1:13" s="55" customFormat="1">
      <c r="A96" s="62"/>
      <c r="F96" s="63"/>
      <c r="G96" s="47"/>
      <c r="H96" s="64"/>
      <c r="I96" s="53"/>
      <c r="J96" s="53"/>
      <c r="K96" s="53"/>
      <c r="L96" s="53"/>
      <c r="M96" s="54"/>
    </row>
    <row r="97" spans="1:13" s="55" customFormat="1">
      <c r="A97" s="62"/>
      <c r="F97" s="63"/>
      <c r="G97" s="47"/>
      <c r="H97" s="64"/>
      <c r="I97" s="53"/>
      <c r="J97" s="53"/>
      <c r="K97" s="53"/>
      <c r="L97" s="53"/>
      <c r="M97" s="54"/>
    </row>
    <row r="98" spans="1:13" s="55" customFormat="1">
      <c r="A98" s="62"/>
      <c r="F98" s="63"/>
      <c r="G98" s="47"/>
      <c r="H98" s="64"/>
      <c r="I98" s="53"/>
      <c r="J98" s="53"/>
      <c r="K98" s="53"/>
      <c r="L98" s="53"/>
      <c r="M98" s="54"/>
    </row>
    <row r="99" spans="1:13" s="55" customFormat="1">
      <c r="A99" s="62"/>
      <c r="F99" s="63"/>
      <c r="G99" s="47"/>
      <c r="H99" s="64"/>
      <c r="I99" s="53"/>
      <c r="J99" s="53"/>
      <c r="K99" s="53"/>
      <c r="L99" s="53"/>
      <c r="M99" s="54"/>
    </row>
    <row r="100" spans="1:13" s="55" customFormat="1">
      <c r="A100" s="62"/>
      <c r="F100" s="63"/>
      <c r="G100" s="47"/>
      <c r="H100" s="64"/>
      <c r="I100" s="53"/>
      <c r="J100" s="53"/>
      <c r="K100" s="53"/>
      <c r="L100" s="53"/>
      <c r="M100" s="54"/>
    </row>
    <row r="101" spans="1:13" s="55" customFormat="1">
      <c r="A101" s="62"/>
      <c r="F101" s="63"/>
      <c r="G101" s="47"/>
      <c r="H101" s="64"/>
      <c r="I101" s="53"/>
      <c r="J101" s="53"/>
      <c r="K101" s="53"/>
      <c r="L101" s="53"/>
      <c r="M101" s="54"/>
    </row>
    <row r="102" spans="1:13" s="55" customFormat="1">
      <c r="A102" s="62"/>
      <c r="F102" s="63"/>
      <c r="G102" s="47"/>
      <c r="H102" s="64"/>
      <c r="I102" s="53"/>
      <c r="J102" s="53"/>
      <c r="K102" s="53"/>
      <c r="L102" s="53"/>
      <c r="M102" s="54"/>
    </row>
    <row r="103" spans="1:13" s="55" customFormat="1">
      <c r="A103" s="62"/>
      <c r="F103" s="63"/>
      <c r="G103" s="47"/>
      <c r="H103" s="64"/>
      <c r="I103" s="53"/>
      <c r="J103" s="53"/>
      <c r="K103" s="53"/>
      <c r="L103" s="53"/>
      <c r="M103" s="54"/>
    </row>
    <row r="104" spans="1:13" s="55" customFormat="1">
      <c r="A104" s="62"/>
      <c r="F104" s="63"/>
      <c r="G104" s="47"/>
      <c r="H104" s="64"/>
      <c r="I104" s="53"/>
      <c r="J104" s="53"/>
      <c r="K104" s="53"/>
      <c r="L104" s="53"/>
      <c r="M104" s="54"/>
    </row>
    <row r="105" spans="1:13" s="55" customFormat="1">
      <c r="A105" s="62"/>
      <c r="F105" s="63"/>
      <c r="G105" s="47"/>
      <c r="H105" s="64"/>
      <c r="I105" s="53"/>
      <c r="J105" s="53"/>
      <c r="K105" s="53"/>
      <c r="L105" s="53"/>
      <c r="M105" s="54"/>
    </row>
    <row r="106" spans="1:13" s="55" customFormat="1">
      <c r="A106" s="62"/>
      <c r="F106" s="63"/>
      <c r="G106" s="47"/>
      <c r="H106" s="64"/>
      <c r="I106" s="53"/>
      <c r="J106" s="53"/>
      <c r="K106" s="53"/>
      <c r="L106" s="53"/>
      <c r="M106" s="54"/>
    </row>
    <row r="107" spans="1:13" s="55" customFormat="1">
      <c r="A107" s="62"/>
      <c r="F107" s="63"/>
      <c r="G107" s="47"/>
      <c r="H107" s="64"/>
      <c r="I107" s="53"/>
      <c r="J107" s="53"/>
      <c r="K107" s="53"/>
      <c r="L107" s="53"/>
      <c r="M107" s="54"/>
    </row>
    <row r="108" spans="1:13" s="55" customFormat="1">
      <c r="A108" s="62"/>
      <c r="F108" s="63"/>
      <c r="G108" s="47"/>
      <c r="H108" s="64"/>
      <c r="I108" s="53"/>
      <c r="J108" s="53"/>
      <c r="K108" s="53"/>
      <c r="L108" s="53"/>
      <c r="M108" s="54"/>
    </row>
    <row r="109" spans="1:13" s="55" customFormat="1">
      <c r="A109" s="62"/>
      <c r="F109" s="63"/>
      <c r="G109" s="47"/>
      <c r="H109" s="64"/>
      <c r="I109" s="53"/>
      <c r="J109" s="53"/>
      <c r="K109" s="53"/>
      <c r="L109" s="53"/>
      <c r="M109" s="54"/>
    </row>
    <row r="110" spans="1:13" s="55" customFormat="1">
      <c r="A110" s="62"/>
      <c r="F110" s="63"/>
      <c r="G110" s="47"/>
      <c r="H110" s="64"/>
      <c r="I110" s="53"/>
      <c r="J110" s="53"/>
      <c r="K110" s="53"/>
      <c r="L110" s="53"/>
      <c r="M110" s="54"/>
    </row>
    <row r="111" spans="1:13" s="55" customFormat="1">
      <c r="A111" s="62"/>
      <c r="F111" s="63"/>
      <c r="G111" s="47"/>
      <c r="H111" s="64"/>
      <c r="I111" s="53"/>
      <c r="J111" s="53"/>
      <c r="K111" s="53"/>
      <c r="L111" s="53"/>
      <c r="M111" s="54"/>
    </row>
    <row r="112" spans="1:13" s="55" customFormat="1">
      <c r="A112" s="62"/>
      <c r="F112" s="63"/>
      <c r="G112" s="47"/>
      <c r="H112" s="64"/>
      <c r="I112" s="53"/>
      <c r="J112" s="53"/>
      <c r="K112" s="53"/>
      <c r="L112" s="53"/>
      <c r="M112" s="54"/>
    </row>
    <row r="113" spans="1:13" s="55" customFormat="1">
      <c r="A113" s="62"/>
      <c r="F113" s="63"/>
      <c r="G113" s="47"/>
      <c r="H113" s="64"/>
      <c r="I113" s="53"/>
      <c r="J113" s="53"/>
      <c r="K113" s="53"/>
      <c r="L113" s="53"/>
      <c r="M113" s="54"/>
    </row>
    <row r="114" spans="1:13" s="55" customFormat="1">
      <c r="A114" s="62"/>
      <c r="F114" s="63"/>
      <c r="G114" s="47"/>
      <c r="H114" s="64"/>
      <c r="I114" s="53"/>
      <c r="J114" s="53"/>
      <c r="K114" s="53"/>
      <c r="L114" s="53"/>
      <c r="M114" s="54"/>
    </row>
    <row r="115" spans="1:13" s="55" customFormat="1">
      <c r="A115" s="62"/>
      <c r="F115" s="63"/>
      <c r="G115" s="47"/>
      <c r="H115" s="64"/>
      <c r="I115" s="53"/>
      <c r="J115" s="53"/>
      <c r="K115" s="53"/>
      <c r="L115" s="53"/>
      <c r="M115" s="54"/>
    </row>
    <row r="116" spans="1:13" s="55" customFormat="1">
      <c r="A116" s="62"/>
      <c r="F116" s="63"/>
      <c r="G116" s="47"/>
      <c r="H116" s="64"/>
      <c r="I116" s="53"/>
      <c r="J116" s="53"/>
      <c r="K116" s="53"/>
      <c r="L116" s="53"/>
      <c r="M116" s="54"/>
    </row>
    <row r="117" spans="1:13" s="55" customFormat="1">
      <c r="A117" s="62"/>
      <c r="F117" s="63"/>
      <c r="G117" s="47"/>
      <c r="H117" s="64"/>
      <c r="I117" s="53"/>
      <c r="J117" s="53"/>
      <c r="K117" s="53"/>
      <c r="L117" s="53"/>
      <c r="M117" s="54"/>
    </row>
    <row r="118" spans="1:13" s="55" customFormat="1">
      <c r="A118" s="62"/>
      <c r="F118" s="63"/>
      <c r="G118" s="47"/>
      <c r="H118" s="64"/>
      <c r="I118" s="53"/>
      <c r="J118" s="53"/>
      <c r="K118" s="53"/>
      <c r="L118" s="53"/>
      <c r="M118" s="54"/>
    </row>
    <row r="119" spans="1:13" s="55" customFormat="1">
      <c r="A119" s="62"/>
      <c r="F119" s="63"/>
      <c r="G119" s="47"/>
      <c r="H119" s="64"/>
      <c r="I119" s="53"/>
      <c r="J119" s="53"/>
      <c r="K119" s="53"/>
      <c r="L119" s="53"/>
      <c r="M119" s="54"/>
    </row>
    <row r="120" spans="1:13" s="55" customFormat="1">
      <c r="A120" s="62"/>
      <c r="F120" s="63"/>
      <c r="G120" s="47"/>
      <c r="H120" s="64"/>
      <c r="I120" s="53"/>
      <c r="J120" s="53"/>
      <c r="K120" s="53"/>
      <c r="L120" s="53"/>
      <c r="M120" s="54"/>
    </row>
    <row r="121" spans="1:13" s="55" customFormat="1">
      <c r="A121" s="62"/>
      <c r="F121" s="63"/>
      <c r="G121" s="47"/>
      <c r="H121" s="64"/>
      <c r="I121" s="53"/>
      <c r="J121" s="53"/>
      <c r="K121" s="53"/>
      <c r="L121" s="53"/>
      <c r="M121" s="54"/>
    </row>
    <row r="122" spans="1:13" s="55" customFormat="1">
      <c r="A122" s="62"/>
      <c r="F122" s="63"/>
      <c r="G122" s="47"/>
      <c r="H122" s="64"/>
      <c r="I122" s="53"/>
      <c r="J122" s="53"/>
      <c r="K122" s="53"/>
      <c r="L122" s="53"/>
      <c r="M122" s="54"/>
    </row>
    <row r="123" spans="1:13" s="55" customFormat="1">
      <c r="A123" s="62"/>
      <c r="F123" s="63"/>
      <c r="G123" s="47"/>
      <c r="H123" s="64"/>
      <c r="I123" s="53"/>
      <c r="J123" s="53"/>
      <c r="K123" s="53"/>
      <c r="L123" s="53"/>
      <c r="M123" s="54"/>
    </row>
    <row r="124" spans="1:13" s="55" customFormat="1">
      <c r="A124" s="62"/>
      <c r="F124" s="63"/>
      <c r="G124" s="47"/>
      <c r="H124" s="64"/>
      <c r="I124" s="53"/>
      <c r="J124" s="53"/>
      <c r="K124" s="53"/>
      <c r="L124" s="53"/>
      <c r="M124" s="54"/>
    </row>
    <row r="125" spans="1:13" s="55" customFormat="1">
      <c r="A125" s="62"/>
      <c r="F125" s="63"/>
      <c r="G125" s="47"/>
      <c r="H125" s="64"/>
      <c r="I125" s="53"/>
      <c r="J125" s="53"/>
      <c r="K125" s="53"/>
      <c r="L125" s="53"/>
      <c r="M125" s="54"/>
    </row>
    <row r="126" spans="1:13" s="55" customFormat="1">
      <c r="A126" s="62"/>
      <c r="F126" s="63"/>
      <c r="G126" s="47"/>
      <c r="H126" s="64"/>
      <c r="I126" s="53"/>
      <c r="J126" s="53"/>
      <c r="K126" s="53"/>
      <c r="L126" s="53"/>
      <c r="M126" s="54"/>
    </row>
    <row r="127" spans="1:13" s="55" customFormat="1">
      <c r="A127" s="62"/>
      <c r="F127" s="63"/>
      <c r="G127" s="47"/>
      <c r="H127" s="64"/>
      <c r="I127" s="53"/>
      <c r="J127" s="53"/>
      <c r="K127" s="53"/>
      <c r="L127" s="53"/>
      <c r="M127" s="54"/>
    </row>
    <row r="128" spans="1:13" s="55" customFormat="1">
      <c r="A128" s="62"/>
      <c r="F128" s="63"/>
      <c r="G128" s="47"/>
      <c r="H128" s="64"/>
      <c r="I128" s="53"/>
      <c r="J128" s="53"/>
      <c r="K128" s="53"/>
      <c r="L128" s="53"/>
      <c r="M128" s="54"/>
    </row>
    <row r="129" spans="1:13" s="55" customFormat="1">
      <c r="A129" s="62"/>
      <c r="F129" s="63"/>
      <c r="G129" s="47"/>
      <c r="H129" s="64"/>
      <c r="I129" s="53"/>
      <c r="J129" s="53"/>
      <c r="K129" s="53"/>
      <c r="L129" s="53"/>
      <c r="M129" s="54"/>
    </row>
    <row r="130" spans="1:13" s="55" customFormat="1">
      <c r="A130" s="62"/>
      <c r="F130" s="63"/>
      <c r="G130" s="47"/>
      <c r="H130" s="64"/>
      <c r="I130" s="53"/>
      <c r="J130" s="53"/>
      <c r="K130" s="53"/>
      <c r="L130" s="53"/>
      <c r="M130" s="54"/>
    </row>
    <row r="131" spans="1:13" s="55" customFormat="1">
      <c r="A131" s="62"/>
      <c r="F131" s="63"/>
      <c r="G131" s="47"/>
      <c r="H131" s="64"/>
      <c r="I131" s="53"/>
      <c r="J131" s="53"/>
      <c r="K131" s="53"/>
      <c r="L131" s="53"/>
      <c r="M131" s="54"/>
    </row>
    <row r="132" spans="1:13" s="55" customFormat="1">
      <c r="A132" s="62"/>
      <c r="F132" s="63"/>
      <c r="G132" s="47"/>
      <c r="H132" s="64"/>
      <c r="I132" s="53"/>
      <c r="J132" s="53"/>
      <c r="K132" s="53"/>
      <c r="L132" s="53"/>
      <c r="M132" s="54"/>
    </row>
    <row r="133" spans="1:13" s="55" customFormat="1">
      <c r="A133" s="62"/>
      <c r="F133" s="63"/>
      <c r="G133" s="47"/>
      <c r="H133" s="64"/>
      <c r="I133" s="53"/>
      <c r="J133" s="53"/>
      <c r="K133" s="53"/>
      <c r="L133" s="53"/>
      <c r="M133" s="54"/>
    </row>
    <row r="134" spans="1:13" s="55" customFormat="1">
      <c r="A134" s="62"/>
      <c r="F134" s="63"/>
      <c r="G134" s="47"/>
      <c r="H134" s="64"/>
      <c r="I134" s="53"/>
      <c r="J134" s="53"/>
      <c r="K134" s="53"/>
      <c r="L134" s="53"/>
      <c r="M134" s="54"/>
    </row>
    <row r="135" spans="1:13" s="55" customFormat="1">
      <c r="A135" s="62"/>
      <c r="F135" s="63"/>
      <c r="G135" s="47"/>
      <c r="H135" s="64"/>
      <c r="I135" s="53"/>
      <c r="J135" s="53"/>
      <c r="K135" s="53"/>
      <c r="L135" s="53"/>
      <c r="M135" s="54"/>
    </row>
    <row r="136" spans="1:13" s="55" customFormat="1">
      <c r="A136" s="62"/>
      <c r="F136" s="63"/>
      <c r="G136" s="47"/>
      <c r="H136" s="64"/>
      <c r="I136" s="53"/>
      <c r="J136" s="53"/>
      <c r="K136" s="53"/>
      <c r="L136" s="53"/>
      <c r="M136" s="54"/>
    </row>
    <row r="137" spans="1:13" s="55" customFormat="1">
      <c r="A137" s="62"/>
      <c r="F137" s="63"/>
      <c r="G137" s="47"/>
      <c r="H137" s="64"/>
      <c r="I137" s="53"/>
      <c r="J137" s="53"/>
      <c r="K137" s="53"/>
      <c r="L137" s="53"/>
      <c r="M137" s="54"/>
    </row>
    <row r="138" spans="1:13" s="55" customFormat="1">
      <c r="A138" s="62"/>
      <c r="F138" s="63"/>
      <c r="G138" s="47"/>
      <c r="H138" s="64"/>
      <c r="I138" s="53"/>
      <c r="J138" s="53"/>
      <c r="K138" s="53"/>
      <c r="L138" s="53"/>
      <c r="M138" s="54"/>
    </row>
    <row r="139" spans="1:13" s="55" customFormat="1">
      <c r="A139" s="62"/>
      <c r="F139" s="63"/>
      <c r="G139" s="47"/>
      <c r="H139" s="64"/>
      <c r="I139" s="53"/>
      <c r="J139" s="53"/>
      <c r="K139" s="53"/>
      <c r="L139" s="53"/>
      <c r="M139" s="54"/>
    </row>
    <row r="140" spans="1:13" s="55" customFormat="1">
      <c r="A140" s="62"/>
      <c r="F140" s="63"/>
      <c r="G140" s="47"/>
      <c r="H140" s="64"/>
      <c r="I140" s="53"/>
      <c r="J140" s="53"/>
      <c r="K140" s="53"/>
      <c r="L140" s="53"/>
      <c r="M140" s="54"/>
    </row>
    <row r="141" spans="1:13" s="55" customFormat="1">
      <c r="A141" s="62"/>
      <c r="F141" s="63"/>
      <c r="G141" s="47"/>
      <c r="H141" s="64"/>
      <c r="I141" s="53"/>
      <c r="J141" s="53"/>
      <c r="K141" s="53"/>
      <c r="L141" s="53"/>
      <c r="M141" s="54"/>
    </row>
    <row r="142" spans="1:13" s="55" customFormat="1">
      <c r="A142" s="62"/>
      <c r="F142" s="63"/>
      <c r="G142" s="47"/>
      <c r="H142" s="64"/>
      <c r="I142" s="53"/>
      <c r="J142" s="53"/>
      <c r="K142" s="53"/>
      <c r="L142" s="53"/>
      <c r="M142" s="54"/>
    </row>
    <row r="143" spans="1:13" s="55" customFormat="1">
      <c r="A143" s="62"/>
      <c r="F143" s="63"/>
      <c r="G143" s="47"/>
      <c r="H143" s="64"/>
      <c r="I143" s="53"/>
      <c r="J143" s="53"/>
      <c r="K143" s="53"/>
      <c r="L143" s="53"/>
      <c r="M143" s="54"/>
    </row>
    <row r="144" spans="1:13" s="55" customFormat="1">
      <c r="A144" s="62"/>
      <c r="F144" s="63"/>
      <c r="G144" s="47"/>
      <c r="H144" s="64"/>
      <c r="I144" s="53"/>
      <c r="J144" s="53"/>
      <c r="K144" s="53"/>
      <c r="L144" s="53"/>
      <c r="M144" s="54"/>
    </row>
    <row r="145" spans="1:13" s="55" customFormat="1">
      <c r="A145" s="62"/>
      <c r="F145" s="63"/>
      <c r="G145" s="47"/>
      <c r="H145" s="64"/>
      <c r="I145" s="53"/>
      <c r="J145" s="53"/>
      <c r="K145" s="53"/>
      <c r="L145" s="53"/>
      <c r="M145" s="54"/>
    </row>
    <row r="146" spans="1:13" s="55" customFormat="1">
      <c r="A146" s="62"/>
      <c r="F146" s="63"/>
      <c r="G146" s="47"/>
      <c r="H146" s="64"/>
      <c r="I146" s="53"/>
      <c r="J146" s="53"/>
      <c r="K146" s="53"/>
      <c r="L146" s="53"/>
      <c r="M146" s="54"/>
    </row>
    <row r="147" spans="1:13" s="55" customFormat="1">
      <c r="A147" s="62"/>
      <c r="F147" s="63"/>
      <c r="G147" s="47"/>
      <c r="H147" s="64"/>
      <c r="I147" s="53"/>
      <c r="J147" s="53"/>
      <c r="K147" s="53"/>
      <c r="L147" s="53"/>
      <c r="M147" s="54"/>
    </row>
    <row r="148" spans="1:13" s="55" customFormat="1">
      <c r="A148" s="62"/>
      <c r="F148" s="63"/>
      <c r="G148" s="47"/>
      <c r="H148" s="64"/>
      <c r="I148" s="53"/>
      <c r="J148" s="53"/>
      <c r="K148" s="53"/>
      <c r="L148" s="53"/>
      <c r="M148" s="54"/>
    </row>
    <row r="149" spans="1:13" s="55" customFormat="1">
      <c r="A149" s="62"/>
      <c r="F149" s="63"/>
      <c r="G149" s="47"/>
      <c r="H149" s="64"/>
      <c r="I149" s="53"/>
      <c r="J149" s="53"/>
      <c r="K149" s="53"/>
      <c r="L149" s="53"/>
      <c r="M149" s="54"/>
    </row>
    <row r="150" spans="1:13" s="55" customFormat="1">
      <c r="A150" s="62"/>
      <c r="F150" s="63"/>
      <c r="G150" s="47"/>
      <c r="H150" s="64"/>
      <c r="I150" s="53"/>
      <c r="J150" s="53"/>
      <c r="K150" s="53"/>
      <c r="L150" s="53"/>
      <c r="M150" s="54"/>
    </row>
    <row r="151" spans="1:13" s="55" customFormat="1">
      <c r="A151" s="62"/>
      <c r="F151" s="63"/>
      <c r="G151" s="47"/>
      <c r="H151" s="64"/>
      <c r="I151" s="53"/>
      <c r="J151" s="53"/>
      <c r="K151" s="53"/>
      <c r="L151" s="53"/>
      <c r="M151" s="54"/>
    </row>
    <row r="152" spans="1:13" s="55" customFormat="1">
      <c r="A152" s="62"/>
      <c r="F152" s="63"/>
      <c r="G152" s="47"/>
      <c r="H152" s="64"/>
      <c r="I152" s="53"/>
      <c r="J152" s="53"/>
      <c r="K152" s="53"/>
      <c r="L152" s="53"/>
      <c r="M152" s="54"/>
    </row>
    <row r="153" spans="1:13" s="55" customFormat="1">
      <c r="A153" s="62"/>
      <c r="F153" s="63"/>
      <c r="G153" s="47"/>
      <c r="H153" s="64"/>
      <c r="I153" s="53"/>
      <c r="J153" s="53"/>
      <c r="K153" s="53"/>
      <c r="L153" s="53"/>
      <c r="M153" s="54"/>
    </row>
    <row r="154" spans="1:13" s="55" customFormat="1">
      <c r="A154" s="62"/>
      <c r="F154" s="63"/>
      <c r="G154" s="47"/>
      <c r="H154" s="64"/>
      <c r="I154" s="53"/>
      <c r="J154" s="53"/>
      <c r="K154" s="53"/>
      <c r="L154" s="53"/>
      <c r="M154" s="54"/>
    </row>
    <row r="155" spans="1:13" s="55" customFormat="1">
      <c r="A155" s="62"/>
      <c r="F155" s="63"/>
      <c r="G155" s="47"/>
      <c r="H155" s="64"/>
      <c r="I155" s="53"/>
      <c r="J155" s="53"/>
      <c r="K155" s="53"/>
      <c r="L155" s="53"/>
      <c r="M155" s="54"/>
    </row>
    <row r="156" spans="1:13" s="55" customFormat="1">
      <c r="A156" s="62"/>
      <c r="F156" s="63"/>
      <c r="G156" s="47"/>
      <c r="H156" s="64"/>
      <c r="I156" s="53"/>
      <c r="J156" s="53"/>
      <c r="K156" s="53"/>
      <c r="L156" s="53"/>
      <c r="M156" s="54"/>
    </row>
    <row r="157" spans="1:13" s="55" customFormat="1">
      <c r="A157" s="62"/>
      <c r="F157" s="63"/>
      <c r="G157" s="47"/>
      <c r="H157" s="64"/>
      <c r="I157" s="53"/>
      <c r="J157" s="53"/>
      <c r="K157" s="53"/>
      <c r="L157" s="53"/>
      <c r="M157" s="54"/>
    </row>
    <row r="158" spans="1:13" s="55" customFormat="1">
      <c r="A158" s="62"/>
      <c r="F158" s="63"/>
      <c r="G158" s="47"/>
      <c r="H158" s="64"/>
      <c r="I158" s="53"/>
      <c r="J158" s="53"/>
      <c r="K158" s="53"/>
      <c r="L158" s="53"/>
      <c r="M158" s="54"/>
    </row>
    <row r="159" spans="1:13" s="55" customFormat="1">
      <c r="A159" s="62"/>
      <c r="F159" s="63"/>
      <c r="G159" s="47"/>
      <c r="H159" s="64"/>
      <c r="I159" s="53"/>
      <c r="J159" s="53"/>
      <c r="K159" s="53"/>
      <c r="L159" s="53"/>
      <c r="M159" s="54"/>
    </row>
    <row r="160" spans="1:13" s="55" customFormat="1">
      <c r="A160" s="62"/>
      <c r="F160" s="63"/>
      <c r="G160" s="47"/>
      <c r="H160" s="64"/>
      <c r="I160" s="53"/>
      <c r="J160" s="53"/>
      <c r="K160" s="53"/>
      <c r="L160" s="53"/>
      <c r="M160" s="54"/>
    </row>
    <row r="161" spans="1:13" s="55" customFormat="1">
      <c r="A161" s="62"/>
      <c r="F161" s="63"/>
      <c r="G161" s="47"/>
      <c r="H161" s="64"/>
      <c r="I161" s="53"/>
      <c r="J161" s="53"/>
      <c r="K161" s="53"/>
      <c r="L161" s="53"/>
      <c r="M161" s="54"/>
    </row>
    <row r="162" spans="1:13" s="55" customFormat="1">
      <c r="A162" s="62"/>
      <c r="F162" s="63"/>
      <c r="G162" s="47"/>
      <c r="H162" s="64"/>
      <c r="I162" s="53"/>
      <c r="J162" s="53"/>
      <c r="K162" s="53"/>
      <c r="L162" s="53"/>
      <c r="M162" s="54"/>
    </row>
    <row r="163" spans="1:13" s="55" customFormat="1">
      <c r="A163" s="62"/>
      <c r="F163" s="63"/>
      <c r="G163" s="47"/>
      <c r="H163" s="64"/>
      <c r="I163" s="53"/>
      <c r="J163" s="53"/>
      <c r="K163" s="53"/>
      <c r="L163" s="53"/>
      <c r="M163" s="54"/>
    </row>
    <row r="164" spans="1:13" s="55" customFormat="1">
      <c r="A164" s="62"/>
      <c r="F164" s="63"/>
      <c r="G164" s="47"/>
      <c r="H164" s="64"/>
      <c r="I164" s="53"/>
      <c r="J164" s="53"/>
      <c r="K164" s="53"/>
      <c r="L164" s="53"/>
      <c r="M164" s="54"/>
    </row>
    <row r="165" spans="1:13" s="55" customFormat="1">
      <c r="A165" s="62"/>
      <c r="F165" s="63"/>
      <c r="G165" s="47"/>
      <c r="H165" s="64"/>
      <c r="I165" s="53"/>
      <c r="J165" s="53"/>
      <c r="K165" s="53"/>
      <c r="L165" s="53"/>
      <c r="M165" s="54"/>
    </row>
    <row r="166" spans="1:13" s="55" customFormat="1">
      <c r="A166" s="62"/>
      <c r="F166" s="63"/>
      <c r="G166" s="47"/>
      <c r="H166" s="64"/>
      <c r="I166" s="53"/>
      <c r="J166" s="53"/>
      <c r="K166" s="53"/>
      <c r="L166" s="53"/>
      <c r="M166" s="54"/>
    </row>
    <row r="167" spans="1:13" s="55" customFormat="1">
      <c r="A167" s="62"/>
      <c r="F167" s="63"/>
      <c r="G167" s="47"/>
      <c r="H167" s="64"/>
      <c r="I167" s="53"/>
      <c r="J167" s="53"/>
      <c r="K167" s="53"/>
      <c r="L167" s="53"/>
      <c r="M167" s="54"/>
    </row>
    <row r="168" spans="1:13" s="55" customFormat="1">
      <c r="A168" s="62"/>
      <c r="F168" s="63"/>
      <c r="G168" s="47"/>
      <c r="H168" s="64"/>
      <c r="I168" s="53"/>
      <c r="J168" s="53"/>
      <c r="K168" s="53"/>
      <c r="L168" s="53"/>
      <c r="M168" s="54"/>
    </row>
    <row r="169" spans="1:13" s="55" customFormat="1">
      <c r="A169" s="62"/>
      <c r="F169" s="63"/>
      <c r="G169" s="47"/>
      <c r="H169" s="64"/>
      <c r="I169" s="53"/>
      <c r="J169" s="53"/>
      <c r="K169" s="53"/>
      <c r="L169" s="53"/>
      <c r="M169" s="54"/>
    </row>
    <row r="170" spans="1:13" s="55" customFormat="1">
      <c r="A170" s="62"/>
      <c r="F170" s="63"/>
      <c r="G170" s="47"/>
      <c r="H170" s="64"/>
      <c r="I170" s="53"/>
      <c r="J170" s="53"/>
      <c r="K170" s="53"/>
      <c r="L170" s="53"/>
      <c r="M170" s="54"/>
    </row>
    <row r="171" spans="1:13" s="55" customFormat="1">
      <c r="A171" s="62"/>
      <c r="F171" s="63"/>
      <c r="G171" s="47"/>
      <c r="H171" s="64"/>
      <c r="I171" s="53"/>
      <c r="J171" s="53"/>
      <c r="K171" s="53"/>
      <c r="L171" s="53"/>
      <c r="M171" s="54"/>
    </row>
    <row r="172" spans="1:13" s="55" customFormat="1">
      <c r="A172" s="62"/>
      <c r="F172" s="63"/>
      <c r="G172" s="47"/>
      <c r="H172" s="64"/>
      <c r="I172" s="53"/>
      <c r="J172" s="53"/>
      <c r="K172" s="53"/>
      <c r="L172" s="53"/>
      <c r="M172" s="54"/>
    </row>
    <row r="173" spans="1:13" s="55" customFormat="1">
      <c r="A173" s="62"/>
      <c r="F173" s="63"/>
      <c r="G173" s="47"/>
      <c r="H173" s="64"/>
      <c r="I173" s="53"/>
      <c r="J173" s="53"/>
      <c r="K173" s="53"/>
      <c r="L173" s="53"/>
      <c r="M173" s="54"/>
    </row>
    <row r="174" spans="1:13" s="55" customFormat="1">
      <c r="A174" s="62"/>
      <c r="F174" s="63"/>
      <c r="G174" s="47"/>
      <c r="H174" s="64"/>
      <c r="I174" s="53"/>
      <c r="J174" s="53"/>
      <c r="K174" s="53"/>
      <c r="L174" s="53"/>
      <c r="M174" s="54"/>
    </row>
    <row r="175" spans="1:13" s="55" customFormat="1">
      <c r="A175" s="62"/>
      <c r="F175" s="63"/>
      <c r="G175" s="47"/>
      <c r="H175" s="64"/>
      <c r="I175" s="53"/>
      <c r="J175" s="53"/>
      <c r="K175" s="53"/>
      <c r="L175" s="53"/>
      <c r="M175" s="54"/>
    </row>
    <row r="176" spans="1:13" s="55" customFormat="1">
      <c r="A176" s="62"/>
      <c r="F176" s="63"/>
      <c r="G176" s="47"/>
      <c r="H176" s="64"/>
      <c r="I176" s="53"/>
      <c r="J176" s="53"/>
      <c r="K176" s="53"/>
      <c r="L176" s="53"/>
      <c r="M176" s="54"/>
    </row>
    <row r="177" spans="1:13" s="55" customFormat="1">
      <c r="A177" s="62"/>
      <c r="F177" s="63"/>
      <c r="G177" s="47"/>
      <c r="H177" s="64"/>
      <c r="I177" s="53"/>
      <c r="J177" s="53"/>
      <c r="K177" s="53"/>
      <c r="L177" s="53"/>
      <c r="M177" s="54"/>
    </row>
    <row r="178" spans="1:13" s="55" customFormat="1">
      <c r="A178" s="62"/>
      <c r="F178" s="63"/>
      <c r="G178" s="47"/>
      <c r="H178" s="64"/>
      <c r="I178" s="53"/>
      <c r="J178" s="53"/>
      <c r="K178" s="53"/>
      <c r="L178" s="53"/>
      <c r="M178" s="54"/>
    </row>
    <row r="179" spans="1:13" s="55" customFormat="1">
      <c r="A179" s="62"/>
      <c r="F179" s="63"/>
      <c r="G179" s="47"/>
      <c r="H179" s="64"/>
      <c r="I179" s="53"/>
      <c r="J179" s="53"/>
      <c r="K179" s="53"/>
      <c r="L179" s="53"/>
      <c r="M179" s="54"/>
    </row>
    <row r="180" spans="1:13" s="55" customFormat="1">
      <c r="A180" s="62"/>
      <c r="F180" s="63"/>
      <c r="G180" s="47"/>
      <c r="H180" s="64"/>
      <c r="I180" s="53"/>
      <c r="J180" s="53"/>
      <c r="K180" s="53"/>
      <c r="L180" s="53"/>
      <c r="M180" s="54"/>
    </row>
    <row r="181" spans="1:13" s="55" customFormat="1">
      <c r="A181" s="62"/>
      <c r="F181" s="63"/>
      <c r="G181" s="47"/>
      <c r="H181" s="64"/>
      <c r="I181" s="53"/>
      <c r="J181" s="53"/>
      <c r="K181" s="53"/>
      <c r="L181" s="53"/>
      <c r="M181" s="54"/>
    </row>
    <row r="182" spans="1:13" s="55" customFormat="1">
      <c r="A182" s="62"/>
      <c r="F182" s="63"/>
      <c r="G182" s="47"/>
      <c r="H182" s="64"/>
      <c r="I182" s="53"/>
      <c r="J182" s="53"/>
      <c r="K182" s="53"/>
      <c r="L182" s="53"/>
      <c r="M182" s="54"/>
    </row>
    <row r="183" spans="1:13" s="55" customFormat="1">
      <c r="A183" s="62"/>
      <c r="F183" s="63"/>
      <c r="G183" s="47"/>
      <c r="H183" s="64"/>
      <c r="I183" s="53"/>
      <c r="J183" s="53"/>
      <c r="K183" s="53"/>
      <c r="L183" s="53"/>
      <c r="M183" s="54"/>
    </row>
    <row r="184" spans="1:13" s="55" customFormat="1">
      <c r="A184" s="62"/>
      <c r="F184" s="63"/>
      <c r="G184" s="47"/>
      <c r="H184" s="64"/>
      <c r="I184" s="53"/>
      <c r="J184" s="53"/>
      <c r="K184" s="53"/>
      <c r="L184" s="53"/>
      <c r="M184" s="54"/>
    </row>
    <row r="185" spans="1:13" s="55" customFormat="1">
      <c r="A185" s="62"/>
      <c r="F185" s="63"/>
      <c r="G185" s="47"/>
      <c r="H185" s="64"/>
      <c r="I185" s="53"/>
      <c r="J185" s="53"/>
      <c r="K185" s="53"/>
      <c r="L185" s="53"/>
      <c r="M185" s="54"/>
    </row>
    <row r="186" spans="1:13" s="55" customFormat="1">
      <c r="A186" s="62"/>
      <c r="F186" s="63"/>
      <c r="G186" s="47"/>
      <c r="H186" s="64"/>
      <c r="I186" s="53"/>
      <c r="J186" s="53"/>
      <c r="K186" s="53"/>
      <c r="L186" s="53"/>
      <c r="M186" s="54"/>
    </row>
    <row r="187" spans="1:13" s="55" customFormat="1">
      <c r="A187" s="62"/>
      <c r="F187" s="63"/>
      <c r="G187" s="47"/>
      <c r="H187" s="64"/>
      <c r="I187" s="53"/>
      <c r="J187" s="53"/>
      <c r="K187" s="53"/>
      <c r="L187" s="53"/>
      <c r="M187" s="54"/>
    </row>
    <row r="188" spans="1:13" s="55" customFormat="1">
      <c r="A188" s="62"/>
      <c r="F188" s="63"/>
      <c r="G188" s="47"/>
      <c r="H188" s="64"/>
      <c r="I188" s="53"/>
      <c r="J188" s="53"/>
      <c r="K188" s="53"/>
      <c r="L188" s="53"/>
      <c r="M188" s="54"/>
    </row>
    <row r="189" spans="1:13" s="55" customFormat="1">
      <c r="A189" s="62"/>
      <c r="F189" s="63"/>
      <c r="G189" s="47"/>
      <c r="H189" s="64"/>
      <c r="I189" s="53"/>
      <c r="J189" s="53"/>
      <c r="K189" s="53"/>
      <c r="L189" s="53"/>
      <c r="M189" s="54"/>
    </row>
    <row r="190" spans="1:13" s="55" customFormat="1">
      <c r="A190" s="62"/>
      <c r="F190" s="63"/>
      <c r="G190" s="47"/>
      <c r="H190" s="64"/>
      <c r="I190" s="53"/>
      <c r="J190" s="53"/>
      <c r="K190" s="53"/>
      <c r="L190" s="53"/>
      <c r="M190" s="54"/>
    </row>
    <row r="191" spans="1:13" s="55" customFormat="1">
      <c r="A191" s="62"/>
      <c r="F191" s="63"/>
      <c r="G191" s="47"/>
      <c r="H191" s="64"/>
      <c r="I191" s="53"/>
      <c r="J191" s="53"/>
      <c r="K191" s="53"/>
      <c r="L191" s="53"/>
      <c r="M191" s="54"/>
    </row>
    <row r="192" spans="1:13" s="55" customFormat="1">
      <c r="A192" s="62"/>
      <c r="F192" s="63"/>
      <c r="G192" s="47"/>
      <c r="H192" s="64"/>
      <c r="I192" s="53"/>
      <c r="J192" s="53"/>
      <c r="K192" s="53"/>
      <c r="L192" s="53"/>
      <c r="M192" s="54"/>
    </row>
    <row r="193" spans="1:13" s="55" customFormat="1">
      <c r="A193" s="62"/>
      <c r="F193" s="63"/>
      <c r="G193" s="47"/>
      <c r="H193" s="64"/>
      <c r="I193" s="53"/>
      <c r="J193" s="53"/>
      <c r="K193" s="53"/>
      <c r="L193" s="53"/>
      <c r="M193" s="54"/>
    </row>
    <row r="194" spans="1:13" s="55" customFormat="1">
      <c r="A194" s="62"/>
      <c r="F194" s="63"/>
      <c r="G194" s="47"/>
      <c r="H194" s="64"/>
      <c r="I194" s="53"/>
      <c r="J194" s="53"/>
      <c r="K194" s="53"/>
      <c r="L194" s="53"/>
      <c r="M194" s="54"/>
    </row>
    <row r="195" spans="1:13" s="55" customFormat="1">
      <c r="A195" s="62"/>
      <c r="F195" s="63"/>
      <c r="G195" s="47"/>
      <c r="H195" s="64"/>
      <c r="I195" s="53"/>
      <c r="J195" s="53"/>
      <c r="K195" s="53"/>
      <c r="L195" s="53"/>
      <c r="M195" s="54"/>
    </row>
    <row r="196" spans="1:13" s="55" customFormat="1">
      <c r="A196" s="62"/>
      <c r="F196" s="63"/>
      <c r="G196" s="47"/>
      <c r="H196" s="64"/>
      <c r="I196" s="53"/>
      <c r="J196" s="53"/>
      <c r="K196" s="53"/>
      <c r="L196" s="53"/>
      <c r="M196" s="54"/>
    </row>
    <row r="197" spans="1:13" s="55" customFormat="1">
      <c r="A197" s="62"/>
      <c r="F197" s="63"/>
      <c r="G197" s="47"/>
      <c r="H197" s="64"/>
      <c r="I197" s="53"/>
      <c r="J197" s="53"/>
      <c r="K197" s="53"/>
      <c r="L197" s="53"/>
      <c r="M197" s="54"/>
    </row>
    <row r="198" spans="1:13" s="55" customFormat="1">
      <c r="A198" s="62"/>
      <c r="F198" s="63"/>
      <c r="G198" s="47"/>
      <c r="H198" s="64"/>
      <c r="I198" s="53"/>
      <c r="J198" s="53"/>
      <c r="K198" s="53"/>
      <c r="L198" s="53"/>
      <c r="M198" s="54"/>
    </row>
    <row r="199" spans="1:13" s="55" customFormat="1">
      <c r="A199" s="62"/>
      <c r="F199" s="63"/>
      <c r="G199" s="47"/>
      <c r="H199" s="64"/>
      <c r="I199" s="53"/>
      <c r="J199" s="53"/>
      <c r="K199" s="53"/>
      <c r="L199" s="53"/>
      <c r="M199" s="54"/>
    </row>
    <row r="200" spans="1:13" s="55" customFormat="1">
      <c r="A200" s="62"/>
      <c r="F200" s="63"/>
      <c r="G200" s="47"/>
      <c r="H200" s="64"/>
      <c r="I200" s="53"/>
      <c r="J200" s="53"/>
      <c r="K200" s="53"/>
      <c r="L200" s="53"/>
      <c r="M200" s="54"/>
    </row>
    <row r="201" spans="1:13" s="55" customFormat="1">
      <c r="A201" s="62"/>
      <c r="F201" s="63"/>
      <c r="G201" s="47"/>
      <c r="H201" s="64"/>
      <c r="I201" s="53"/>
      <c r="J201" s="53"/>
      <c r="K201" s="53"/>
      <c r="L201" s="53"/>
      <c r="M201" s="54"/>
    </row>
    <row r="202" spans="1:13" s="55" customFormat="1">
      <c r="A202" s="62"/>
      <c r="F202" s="63"/>
      <c r="G202" s="47"/>
      <c r="H202" s="64"/>
      <c r="I202" s="53"/>
      <c r="J202" s="53"/>
      <c r="K202" s="53"/>
      <c r="L202" s="53"/>
      <c r="M202" s="54"/>
    </row>
    <row r="203" spans="1:13" s="55" customFormat="1">
      <c r="A203" s="62"/>
      <c r="F203" s="63"/>
      <c r="G203" s="47"/>
      <c r="H203" s="64"/>
      <c r="I203" s="53"/>
      <c r="J203" s="53"/>
      <c r="K203" s="53"/>
      <c r="L203" s="53"/>
      <c r="M203" s="54"/>
    </row>
    <row r="204" spans="1:13" s="55" customFormat="1">
      <c r="A204" s="62"/>
      <c r="F204" s="63"/>
      <c r="G204" s="47"/>
      <c r="H204" s="64"/>
      <c r="I204" s="53"/>
      <c r="J204" s="53"/>
      <c r="K204" s="53"/>
      <c r="L204" s="53"/>
      <c r="M204" s="54"/>
    </row>
    <row r="205" spans="1:13" s="55" customFormat="1">
      <c r="A205" s="62"/>
      <c r="F205" s="63"/>
      <c r="G205" s="47"/>
      <c r="H205" s="64"/>
      <c r="I205" s="53"/>
      <c r="J205" s="53"/>
      <c r="K205" s="53"/>
      <c r="L205" s="53"/>
      <c r="M205" s="54"/>
    </row>
    <row r="206" spans="1:13" s="55" customFormat="1">
      <c r="A206" s="62"/>
      <c r="F206" s="63"/>
      <c r="G206" s="47"/>
      <c r="H206" s="64"/>
      <c r="I206" s="53"/>
      <c r="J206" s="53"/>
      <c r="K206" s="53"/>
      <c r="L206" s="53"/>
      <c r="M206" s="54"/>
    </row>
    <row r="207" spans="1:13" s="55" customFormat="1">
      <c r="A207" s="62"/>
      <c r="F207" s="63"/>
      <c r="G207" s="47"/>
      <c r="H207" s="64"/>
      <c r="I207" s="53"/>
      <c r="J207" s="53"/>
      <c r="K207" s="53"/>
      <c r="L207" s="53"/>
      <c r="M207" s="54"/>
    </row>
    <row r="208" spans="1:13" s="55" customFormat="1">
      <c r="A208" s="62"/>
      <c r="F208" s="63"/>
      <c r="G208" s="47"/>
      <c r="H208" s="64"/>
      <c r="I208" s="53"/>
      <c r="J208" s="53"/>
      <c r="K208" s="53"/>
      <c r="L208" s="53"/>
      <c r="M208" s="54"/>
    </row>
    <row r="209" spans="1:13" s="55" customFormat="1">
      <c r="A209" s="62"/>
      <c r="F209" s="63"/>
      <c r="G209" s="47"/>
      <c r="H209" s="64"/>
      <c r="I209" s="53"/>
      <c r="J209" s="53"/>
      <c r="K209" s="53"/>
      <c r="L209" s="53"/>
      <c r="M209" s="54"/>
    </row>
    <row r="210" spans="1:13" s="55" customFormat="1">
      <c r="A210" s="62"/>
      <c r="F210" s="63"/>
      <c r="G210" s="47"/>
      <c r="H210" s="64"/>
      <c r="I210" s="53"/>
      <c r="J210" s="53"/>
      <c r="K210" s="53"/>
      <c r="L210" s="53"/>
      <c r="M210" s="54"/>
    </row>
    <row r="211" spans="1:13" s="55" customFormat="1">
      <c r="A211" s="62"/>
      <c r="F211" s="63"/>
      <c r="G211" s="47"/>
      <c r="H211" s="64"/>
      <c r="I211" s="53"/>
      <c r="J211" s="53"/>
      <c r="K211" s="53"/>
      <c r="L211" s="53"/>
      <c r="M211" s="54"/>
    </row>
    <row r="212" spans="1:13" s="55" customFormat="1">
      <c r="A212" s="62"/>
      <c r="F212" s="63"/>
      <c r="G212" s="47"/>
      <c r="H212" s="64"/>
      <c r="I212" s="53"/>
      <c r="J212" s="53"/>
      <c r="K212" s="53"/>
      <c r="L212" s="53"/>
      <c r="M212" s="54"/>
    </row>
    <row r="213" spans="1:13" s="55" customFormat="1">
      <c r="A213" s="62"/>
      <c r="F213" s="63"/>
      <c r="G213" s="47"/>
      <c r="H213" s="64"/>
      <c r="I213" s="53"/>
      <c r="J213" s="53"/>
      <c r="K213" s="53"/>
      <c r="L213" s="53"/>
      <c r="M213" s="54"/>
    </row>
  </sheetData>
  <sheetProtection selectLockedCells="1"/>
  <protectedRanges>
    <protectedRange sqref="I11:I26" name="Range1"/>
  </protectedRanges>
  <mergeCells count="39">
    <mergeCell ref="K4:K10"/>
    <mergeCell ref="K11:K19"/>
    <mergeCell ref="K21:K26"/>
    <mergeCell ref="L4:L26"/>
    <mergeCell ref="M4:M26"/>
    <mergeCell ref="J6:J7"/>
    <mergeCell ref="I11:I18"/>
    <mergeCell ref="J11:J18"/>
    <mergeCell ref="I21:I22"/>
    <mergeCell ref="J21:J22"/>
    <mergeCell ref="F4:F5"/>
    <mergeCell ref="E4:E5"/>
    <mergeCell ref="C11:C18"/>
    <mergeCell ref="E11:E18"/>
    <mergeCell ref="F11:F18"/>
    <mergeCell ref="E6:E10"/>
    <mergeCell ref="F6:F10"/>
    <mergeCell ref="A4:A10"/>
    <mergeCell ref="B4:B10"/>
    <mergeCell ref="A11:A19"/>
    <mergeCell ref="B11:B19"/>
    <mergeCell ref="C6:C10"/>
    <mergeCell ref="C4:C5"/>
    <mergeCell ref="A1:M1"/>
    <mergeCell ref="A2:M2"/>
    <mergeCell ref="C25:C26"/>
    <mergeCell ref="D25:D26"/>
    <mergeCell ref="E25:E26"/>
    <mergeCell ref="F25:F26"/>
    <mergeCell ref="A21:A26"/>
    <mergeCell ref="B21:B26"/>
    <mergeCell ref="G6:G7"/>
    <mergeCell ref="G11:G18"/>
    <mergeCell ref="H11:H18"/>
    <mergeCell ref="F22:F24"/>
    <mergeCell ref="C21:C24"/>
    <mergeCell ref="E21:E24"/>
    <mergeCell ref="G21:G22"/>
    <mergeCell ref="H21:H22"/>
  </mergeCells>
  <conditionalFormatting sqref="I4:I26">
    <cfRule type="cellIs" dxfId="3" priority="1" operator="equal">
      <formula>"Y"</formula>
    </cfRule>
    <cfRule type="cellIs" dxfId="2" priority="2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V203"/>
  <sheetViews>
    <sheetView showGridLines="0" zoomScaleNormal="100" workbookViewId="0">
      <selection activeCell="N4" sqref="N4"/>
    </sheetView>
  </sheetViews>
  <sheetFormatPr defaultColWidth="9" defaultRowHeight="12.75"/>
  <cols>
    <col min="1" max="1" width="5.5703125" style="65" customWidth="1"/>
    <col min="2" max="3" width="10.5703125" style="56" customWidth="1"/>
    <col min="4" max="4" width="30.5703125" style="56" customWidth="1"/>
    <col min="5" max="5" width="10.5703125" style="56" customWidth="1"/>
    <col min="6" max="6" width="10.5703125" style="66" customWidth="1"/>
    <col min="7" max="7" width="30.5703125" style="67" customWidth="1"/>
    <col min="8" max="8" width="5.5703125" style="68" customWidth="1"/>
    <col min="9" max="9" width="8.5703125" style="22" customWidth="1"/>
    <col min="10" max="12" width="10.5703125" style="22" customWidth="1"/>
    <col min="13" max="13" width="10.5703125" style="34" customWidth="1"/>
    <col min="14" max="14" width="18.42578125" style="55" customWidth="1"/>
    <col min="15" max="48" width="9" style="55"/>
    <col min="49" max="16384" width="9" style="56"/>
  </cols>
  <sheetData>
    <row r="1" spans="1:48">
      <c r="A1" s="169" t="s">
        <v>478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48">
      <c r="A2" s="170" t="s">
        <v>479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48" ht="51">
      <c r="A3" s="71" t="s">
        <v>0</v>
      </c>
      <c r="B3" s="71" t="s">
        <v>1</v>
      </c>
      <c r="C3" s="71" t="s">
        <v>2</v>
      </c>
      <c r="D3" s="71" t="s">
        <v>3</v>
      </c>
      <c r="E3" s="71" t="s">
        <v>4</v>
      </c>
      <c r="F3" s="71" t="s">
        <v>5</v>
      </c>
      <c r="G3" s="71" t="s">
        <v>6</v>
      </c>
      <c r="H3" s="72" t="s">
        <v>7</v>
      </c>
      <c r="I3" s="51" t="s">
        <v>45</v>
      </c>
      <c r="J3" s="51" t="s">
        <v>50</v>
      </c>
      <c r="K3" s="51" t="s">
        <v>48</v>
      </c>
      <c r="L3" s="51" t="s">
        <v>49</v>
      </c>
      <c r="M3" s="52" t="s">
        <v>46</v>
      </c>
      <c r="N3" s="134" t="s">
        <v>550</v>
      </c>
    </row>
    <row r="4" spans="1:48" s="60" customFormat="1" ht="191.25" customHeight="1">
      <c r="A4" s="199">
        <v>1</v>
      </c>
      <c r="B4" s="182" t="s">
        <v>480</v>
      </c>
      <c r="C4" s="182" t="s">
        <v>481</v>
      </c>
      <c r="D4" s="171" t="s">
        <v>507</v>
      </c>
      <c r="E4" s="182" t="s">
        <v>482</v>
      </c>
      <c r="F4" s="182" t="s">
        <v>483</v>
      </c>
      <c r="G4" s="46" t="s">
        <v>484</v>
      </c>
      <c r="H4" s="43">
        <v>0.5</v>
      </c>
      <c r="I4" s="76" t="s">
        <v>47</v>
      </c>
      <c r="J4" s="19">
        <f t="shared" ref="J4" si="0">IF((I4="y"),H4,0)</f>
        <v>0.5</v>
      </c>
      <c r="K4" s="160">
        <f>SUM(J4:J12)</f>
        <v>7</v>
      </c>
      <c r="L4" s="160">
        <f>SUM(K4:K16)</f>
        <v>10</v>
      </c>
      <c r="M4" s="157">
        <f>L4/10</f>
        <v>1</v>
      </c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</row>
    <row r="5" spans="1:48" s="60" customFormat="1" ht="38.25">
      <c r="A5" s="199"/>
      <c r="B5" s="182"/>
      <c r="C5" s="182"/>
      <c r="D5" s="179"/>
      <c r="E5" s="182"/>
      <c r="F5" s="182"/>
      <c r="G5" s="31" t="s">
        <v>485</v>
      </c>
      <c r="H5" s="41">
        <v>1</v>
      </c>
      <c r="I5" s="76" t="s">
        <v>47</v>
      </c>
      <c r="J5" s="19">
        <f t="shared" ref="J5:J6" si="1">IF((I5="y"),H5,0)</f>
        <v>1</v>
      </c>
      <c r="K5" s="161"/>
      <c r="L5" s="161"/>
      <c r="M5" s="158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</row>
    <row r="6" spans="1:48" s="60" customFormat="1" ht="25.5" customHeight="1">
      <c r="A6" s="199"/>
      <c r="B6" s="182"/>
      <c r="C6" s="182"/>
      <c r="D6" s="179"/>
      <c r="E6" s="182"/>
      <c r="F6" s="182"/>
      <c r="G6" s="31" t="s">
        <v>486</v>
      </c>
      <c r="H6" s="43">
        <v>1</v>
      </c>
      <c r="I6" s="76" t="s">
        <v>47</v>
      </c>
      <c r="J6" s="19">
        <f t="shared" si="1"/>
        <v>1</v>
      </c>
      <c r="K6" s="161"/>
      <c r="L6" s="161"/>
      <c r="M6" s="158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</row>
    <row r="7" spans="1:48" s="60" customFormat="1" ht="15.75" customHeight="1">
      <c r="A7" s="199"/>
      <c r="B7" s="182"/>
      <c r="C7" s="182"/>
      <c r="D7" s="172"/>
      <c r="E7" s="182"/>
      <c r="F7" s="182"/>
      <c r="G7" s="31" t="s">
        <v>487</v>
      </c>
      <c r="H7" s="43">
        <v>0.5</v>
      </c>
      <c r="I7" s="76" t="s">
        <v>47</v>
      </c>
      <c r="J7" s="19">
        <f t="shared" ref="J7" si="2">IF((I7="y"),H7,0)</f>
        <v>0.5</v>
      </c>
      <c r="K7" s="161"/>
      <c r="L7" s="161"/>
      <c r="M7" s="158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</row>
    <row r="8" spans="1:48" ht="229.5">
      <c r="A8" s="199"/>
      <c r="B8" s="182"/>
      <c r="C8" s="182" t="s">
        <v>488</v>
      </c>
      <c r="D8" s="182" t="s">
        <v>489</v>
      </c>
      <c r="E8" s="182"/>
      <c r="F8" s="182"/>
      <c r="G8" s="24" t="s">
        <v>508</v>
      </c>
      <c r="H8" s="41">
        <v>1</v>
      </c>
      <c r="I8" s="76" t="s">
        <v>47</v>
      </c>
      <c r="J8" s="19">
        <f t="shared" ref="J8" si="3">IF((I8="y"),H8,0)</f>
        <v>1</v>
      </c>
      <c r="K8" s="161"/>
      <c r="L8" s="161"/>
      <c r="M8" s="158"/>
    </row>
    <row r="9" spans="1:48" s="55" customFormat="1" ht="25.5">
      <c r="A9" s="199"/>
      <c r="B9" s="182"/>
      <c r="C9" s="182"/>
      <c r="D9" s="182"/>
      <c r="E9" s="182"/>
      <c r="F9" s="182"/>
      <c r="G9" s="24" t="s">
        <v>490</v>
      </c>
      <c r="H9" s="41">
        <v>0.5</v>
      </c>
      <c r="I9" s="76" t="s">
        <v>47</v>
      </c>
      <c r="J9" s="19">
        <f t="shared" ref="J9:J13" si="4">IF((I9="y"),H9,0)</f>
        <v>0.5</v>
      </c>
      <c r="K9" s="161"/>
      <c r="L9" s="161"/>
      <c r="M9" s="158"/>
    </row>
    <row r="10" spans="1:48" s="55" customFormat="1" ht="127.5">
      <c r="A10" s="199"/>
      <c r="B10" s="182"/>
      <c r="C10" s="24" t="s">
        <v>491</v>
      </c>
      <c r="D10" s="24" t="s">
        <v>492</v>
      </c>
      <c r="E10" s="24"/>
      <c r="F10" s="24"/>
      <c r="G10" s="24" t="s">
        <v>493</v>
      </c>
      <c r="H10" s="41">
        <v>0.5</v>
      </c>
      <c r="I10" s="76" t="s">
        <v>47</v>
      </c>
      <c r="J10" s="19">
        <f t="shared" si="4"/>
        <v>0.5</v>
      </c>
      <c r="K10" s="161"/>
      <c r="L10" s="161"/>
      <c r="M10" s="158"/>
    </row>
    <row r="11" spans="1:48" s="55" customFormat="1" ht="127.5" customHeight="1">
      <c r="A11" s="199"/>
      <c r="B11" s="182"/>
      <c r="C11" s="171" t="s">
        <v>509</v>
      </c>
      <c r="D11" s="171" t="s">
        <v>510</v>
      </c>
      <c r="E11" s="182"/>
      <c r="F11" s="182"/>
      <c r="G11" s="24" t="s">
        <v>494</v>
      </c>
      <c r="H11" s="41">
        <v>1</v>
      </c>
      <c r="I11" s="76" t="s">
        <v>47</v>
      </c>
      <c r="J11" s="19">
        <f t="shared" si="4"/>
        <v>1</v>
      </c>
      <c r="K11" s="161"/>
      <c r="L11" s="161"/>
      <c r="M11" s="158"/>
    </row>
    <row r="12" spans="1:48" s="55" customFormat="1" ht="25.5">
      <c r="A12" s="199"/>
      <c r="B12" s="182"/>
      <c r="C12" s="172"/>
      <c r="D12" s="172"/>
      <c r="E12" s="182"/>
      <c r="F12" s="182"/>
      <c r="G12" s="24" t="s">
        <v>495</v>
      </c>
      <c r="H12" s="41">
        <v>1</v>
      </c>
      <c r="I12" s="76" t="s">
        <v>47</v>
      </c>
      <c r="J12" s="19">
        <f t="shared" si="4"/>
        <v>1</v>
      </c>
      <c r="K12" s="162"/>
      <c r="L12" s="161"/>
      <c r="M12" s="158"/>
    </row>
    <row r="13" spans="1:48" s="55" customFormat="1" ht="63" customHeight="1">
      <c r="A13" s="199">
        <v>2</v>
      </c>
      <c r="B13" s="182" t="s">
        <v>496</v>
      </c>
      <c r="C13" s="182" t="s">
        <v>497</v>
      </c>
      <c r="D13" s="182" t="s">
        <v>498</v>
      </c>
      <c r="E13" s="24" t="s">
        <v>499</v>
      </c>
      <c r="F13" s="24" t="s">
        <v>501</v>
      </c>
      <c r="G13" s="24" t="s">
        <v>502</v>
      </c>
      <c r="H13" s="41">
        <v>0.5</v>
      </c>
      <c r="I13" s="76" t="s">
        <v>47</v>
      </c>
      <c r="J13" s="19">
        <f t="shared" si="4"/>
        <v>0.5</v>
      </c>
      <c r="K13" s="184">
        <f>SUM(J13:J16)</f>
        <v>3</v>
      </c>
      <c r="L13" s="161"/>
      <c r="M13" s="158"/>
    </row>
    <row r="14" spans="1:48" s="55" customFormat="1" ht="89.25" customHeight="1">
      <c r="A14" s="199"/>
      <c r="B14" s="182"/>
      <c r="C14" s="182"/>
      <c r="D14" s="182"/>
      <c r="E14" s="182" t="s">
        <v>500</v>
      </c>
      <c r="F14" s="182" t="s">
        <v>511</v>
      </c>
      <c r="G14" s="24" t="s">
        <v>503</v>
      </c>
      <c r="H14" s="41">
        <v>0.5</v>
      </c>
      <c r="I14" s="76" t="s">
        <v>47</v>
      </c>
      <c r="J14" s="40">
        <f>IF((I14="y"),H14,0)</f>
        <v>0.5</v>
      </c>
      <c r="K14" s="185"/>
      <c r="L14" s="161"/>
      <c r="M14" s="158"/>
    </row>
    <row r="15" spans="1:48" s="55" customFormat="1" ht="38.25">
      <c r="A15" s="199"/>
      <c r="B15" s="182"/>
      <c r="C15" s="182"/>
      <c r="D15" s="182"/>
      <c r="E15" s="182"/>
      <c r="F15" s="182"/>
      <c r="G15" s="24" t="s">
        <v>504</v>
      </c>
      <c r="H15" s="41">
        <v>1</v>
      </c>
      <c r="I15" s="76" t="s">
        <v>47</v>
      </c>
      <c r="J15" s="40">
        <f t="shared" ref="J15:J16" si="5">IF((I15="y"),H15,0)</f>
        <v>1</v>
      </c>
      <c r="K15" s="185"/>
      <c r="L15" s="161"/>
      <c r="M15" s="158"/>
    </row>
    <row r="16" spans="1:48" s="55" customFormat="1" ht="63.75" customHeight="1">
      <c r="A16" s="199"/>
      <c r="B16" s="182"/>
      <c r="C16" s="24" t="s">
        <v>512</v>
      </c>
      <c r="D16" s="24" t="s">
        <v>505</v>
      </c>
      <c r="E16" s="182"/>
      <c r="F16" s="182"/>
      <c r="G16" s="24" t="s">
        <v>506</v>
      </c>
      <c r="H16" s="41">
        <v>1</v>
      </c>
      <c r="I16" s="76" t="s">
        <v>47</v>
      </c>
      <c r="J16" s="40">
        <f t="shared" si="5"/>
        <v>1</v>
      </c>
      <c r="K16" s="186"/>
      <c r="L16" s="162"/>
      <c r="M16" s="159"/>
    </row>
    <row r="17" spans="1:13" s="55" customFormat="1">
      <c r="A17" s="63" t="str">
        <f>ผลการประเมินตนเอง!E2</f>
        <v>พิมพ์ชื่อหน่วยงานที่นี่</v>
      </c>
      <c r="F17" s="63"/>
      <c r="G17" s="47"/>
      <c r="H17" s="64"/>
      <c r="I17" s="2"/>
      <c r="J17" s="2"/>
      <c r="K17" s="2"/>
      <c r="L17" s="2"/>
      <c r="M17" s="121">
        <f ca="1">ผลการประเมินตนเอง!H46</f>
        <v>43677</v>
      </c>
    </row>
    <row r="18" spans="1:13" s="55" customFormat="1">
      <c r="A18" s="62"/>
      <c r="F18" s="63"/>
      <c r="G18" s="47"/>
      <c r="H18" s="64"/>
      <c r="I18" s="2"/>
      <c r="J18" s="2"/>
      <c r="K18" s="2"/>
      <c r="L18" s="2"/>
      <c r="M18" s="30"/>
    </row>
    <row r="19" spans="1:13" s="55" customFormat="1">
      <c r="A19" s="62"/>
      <c r="F19" s="63"/>
      <c r="G19" s="47"/>
      <c r="H19" s="64"/>
      <c r="I19" s="2"/>
      <c r="J19" s="2"/>
      <c r="K19" s="2"/>
      <c r="L19" s="2"/>
      <c r="M19" s="30"/>
    </row>
    <row r="20" spans="1:13" s="55" customFormat="1">
      <c r="A20" s="62"/>
      <c r="F20" s="63"/>
      <c r="G20" s="47"/>
      <c r="H20" s="64"/>
      <c r="I20" s="2"/>
      <c r="J20" s="2"/>
      <c r="K20" s="2"/>
      <c r="L20" s="2"/>
      <c r="M20" s="30"/>
    </row>
    <row r="21" spans="1:13" s="55" customFormat="1">
      <c r="A21" s="62"/>
      <c r="F21" s="63"/>
      <c r="G21" s="47"/>
      <c r="H21" s="64"/>
      <c r="I21" s="2"/>
      <c r="J21" s="2"/>
      <c r="K21" s="2"/>
      <c r="L21" s="2"/>
      <c r="M21" s="30"/>
    </row>
    <row r="22" spans="1:13" s="55" customFormat="1">
      <c r="A22" s="62"/>
      <c r="F22" s="63"/>
      <c r="G22" s="47"/>
      <c r="H22" s="64"/>
      <c r="I22" s="2"/>
      <c r="J22" s="2"/>
      <c r="K22" s="2"/>
      <c r="L22" s="2"/>
      <c r="M22" s="30"/>
    </row>
    <row r="23" spans="1:13" s="55" customFormat="1">
      <c r="A23" s="62"/>
      <c r="F23" s="63"/>
      <c r="G23" s="47"/>
      <c r="H23" s="64"/>
      <c r="I23" s="2"/>
      <c r="J23" s="2"/>
      <c r="K23" s="2"/>
      <c r="L23" s="2"/>
      <c r="M23" s="30"/>
    </row>
    <row r="24" spans="1:13" s="55" customFormat="1">
      <c r="A24" s="62"/>
      <c r="F24" s="63"/>
      <c r="G24" s="47"/>
      <c r="H24" s="64"/>
      <c r="I24" s="2"/>
      <c r="J24" s="2"/>
      <c r="K24" s="2"/>
      <c r="L24" s="2"/>
      <c r="M24" s="30"/>
    </row>
    <row r="25" spans="1:13" s="55" customFormat="1">
      <c r="A25" s="62"/>
      <c r="F25" s="63"/>
      <c r="G25" s="47"/>
      <c r="H25" s="64"/>
      <c r="I25" s="2"/>
      <c r="J25" s="2"/>
      <c r="K25" s="2"/>
      <c r="L25" s="2"/>
      <c r="M25" s="30"/>
    </row>
    <row r="26" spans="1:13" s="55" customFormat="1">
      <c r="A26" s="62"/>
      <c r="F26" s="63"/>
      <c r="G26" s="47"/>
      <c r="H26" s="64"/>
      <c r="I26" s="2"/>
      <c r="J26" s="2"/>
      <c r="K26" s="2"/>
      <c r="L26" s="2"/>
      <c r="M26" s="30"/>
    </row>
    <row r="27" spans="1:13" s="55" customFormat="1">
      <c r="A27" s="62"/>
      <c r="F27" s="63"/>
      <c r="G27" s="47"/>
      <c r="H27" s="64"/>
      <c r="I27" s="2"/>
      <c r="J27" s="2"/>
      <c r="K27" s="2"/>
      <c r="L27" s="2"/>
      <c r="M27" s="30"/>
    </row>
    <row r="28" spans="1:13" s="55" customFormat="1">
      <c r="A28" s="62"/>
      <c r="F28" s="63"/>
      <c r="G28" s="47"/>
      <c r="H28" s="64"/>
      <c r="I28" s="2"/>
      <c r="J28" s="2"/>
      <c r="K28" s="2"/>
      <c r="L28" s="2"/>
      <c r="M28" s="30"/>
    </row>
    <row r="29" spans="1:13" s="55" customFormat="1">
      <c r="A29" s="62"/>
      <c r="F29" s="63"/>
      <c r="G29" s="47"/>
      <c r="H29" s="64"/>
      <c r="I29" s="2"/>
      <c r="J29" s="2"/>
      <c r="K29" s="2"/>
      <c r="L29" s="2"/>
      <c r="M29" s="30"/>
    </row>
    <row r="30" spans="1:13" s="55" customFormat="1">
      <c r="A30" s="62"/>
      <c r="F30" s="63"/>
      <c r="G30" s="47"/>
      <c r="H30" s="64"/>
      <c r="I30" s="2"/>
      <c r="J30" s="2"/>
      <c r="K30" s="2"/>
      <c r="L30" s="2"/>
      <c r="M30" s="30"/>
    </row>
    <row r="31" spans="1:13" s="55" customFormat="1">
      <c r="A31" s="62"/>
      <c r="F31" s="63"/>
      <c r="G31" s="47"/>
      <c r="H31" s="64"/>
      <c r="I31" s="2"/>
      <c r="J31" s="2"/>
      <c r="K31" s="2"/>
      <c r="L31" s="2"/>
      <c r="M31" s="30"/>
    </row>
    <row r="32" spans="1:13" s="55" customFormat="1">
      <c r="A32" s="62"/>
      <c r="F32" s="63"/>
      <c r="G32" s="47"/>
      <c r="H32" s="64"/>
      <c r="I32" s="2"/>
      <c r="J32" s="2"/>
      <c r="K32" s="2"/>
      <c r="L32" s="2"/>
      <c r="M32" s="30"/>
    </row>
    <row r="33" spans="1:13" s="55" customFormat="1">
      <c r="A33" s="62"/>
      <c r="F33" s="63"/>
      <c r="G33" s="47"/>
      <c r="H33" s="64"/>
      <c r="I33" s="2"/>
      <c r="J33" s="2"/>
      <c r="K33" s="2"/>
      <c r="L33" s="2"/>
      <c r="M33" s="30"/>
    </row>
    <row r="34" spans="1:13" s="55" customFormat="1">
      <c r="A34" s="62"/>
      <c r="F34" s="63"/>
      <c r="G34" s="47"/>
      <c r="H34" s="64"/>
      <c r="I34" s="2"/>
      <c r="J34" s="2"/>
      <c r="K34" s="2"/>
      <c r="L34" s="2"/>
      <c r="M34" s="30"/>
    </row>
    <row r="35" spans="1:13" s="55" customFormat="1">
      <c r="A35" s="62"/>
      <c r="F35" s="63"/>
      <c r="G35" s="47"/>
      <c r="H35" s="64"/>
      <c r="I35" s="2"/>
      <c r="J35" s="2"/>
      <c r="K35" s="2"/>
      <c r="L35" s="2"/>
      <c r="M35" s="30"/>
    </row>
    <row r="36" spans="1:13" s="55" customFormat="1">
      <c r="A36" s="62"/>
      <c r="F36" s="63"/>
      <c r="G36" s="47"/>
      <c r="H36" s="64"/>
      <c r="I36" s="2"/>
      <c r="J36" s="2"/>
      <c r="K36" s="2"/>
      <c r="L36" s="2"/>
      <c r="M36" s="30"/>
    </row>
    <row r="37" spans="1:13" s="55" customFormat="1">
      <c r="A37" s="62"/>
      <c r="F37" s="63"/>
      <c r="G37" s="47"/>
      <c r="H37" s="64"/>
      <c r="I37" s="2"/>
      <c r="J37" s="2"/>
      <c r="K37" s="2"/>
      <c r="L37" s="2"/>
      <c r="M37" s="30"/>
    </row>
    <row r="38" spans="1:13" s="55" customFormat="1">
      <c r="A38" s="62"/>
      <c r="F38" s="63"/>
      <c r="G38" s="47"/>
      <c r="H38" s="64"/>
      <c r="I38" s="2"/>
      <c r="J38" s="2"/>
      <c r="K38" s="2"/>
      <c r="L38" s="2"/>
      <c r="M38" s="30"/>
    </row>
    <row r="39" spans="1:13" s="55" customFormat="1">
      <c r="A39" s="62"/>
      <c r="F39" s="63"/>
      <c r="G39" s="47"/>
      <c r="H39" s="64"/>
      <c r="I39" s="2"/>
      <c r="J39" s="2"/>
      <c r="K39" s="2"/>
      <c r="L39" s="2"/>
      <c r="M39" s="30"/>
    </row>
    <row r="40" spans="1:13" s="55" customFormat="1">
      <c r="A40" s="62"/>
      <c r="F40" s="63"/>
      <c r="G40" s="47"/>
      <c r="H40" s="64"/>
      <c r="I40" s="2"/>
      <c r="J40" s="2"/>
      <c r="K40" s="2"/>
      <c r="L40" s="2"/>
      <c r="M40" s="30"/>
    </row>
    <row r="41" spans="1:13" s="55" customFormat="1">
      <c r="A41" s="62"/>
      <c r="F41" s="63"/>
      <c r="G41" s="47"/>
      <c r="H41" s="64"/>
      <c r="I41" s="2"/>
      <c r="J41" s="2"/>
      <c r="K41" s="2"/>
      <c r="L41" s="2"/>
      <c r="M41" s="30"/>
    </row>
    <row r="42" spans="1:13" s="55" customFormat="1">
      <c r="A42" s="62"/>
      <c r="F42" s="63"/>
      <c r="G42" s="47"/>
      <c r="H42" s="64"/>
      <c r="I42" s="2"/>
      <c r="J42" s="2"/>
      <c r="K42" s="2"/>
      <c r="L42" s="2"/>
      <c r="M42" s="30"/>
    </row>
    <row r="43" spans="1:13" s="55" customFormat="1">
      <c r="A43" s="62"/>
      <c r="F43" s="63"/>
      <c r="G43" s="47"/>
      <c r="H43" s="64"/>
      <c r="I43" s="2"/>
      <c r="J43" s="2"/>
      <c r="K43" s="2"/>
      <c r="L43" s="2"/>
      <c r="M43" s="30"/>
    </row>
    <row r="44" spans="1:13" s="55" customFormat="1">
      <c r="A44" s="62"/>
      <c r="F44" s="63"/>
      <c r="G44" s="47"/>
      <c r="H44" s="64"/>
      <c r="I44" s="2"/>
      <c r="J44" s="2"/>
      <c r="K44" s="2"/>
      <c r="L44" s="2"/>
      <c r="M44" s="30"/>
    </row>
    <row r="45" spans="1:13" s="55" customFormat="1">
      <c r="A45" s="62"/>
      <c r="F45" s="63"/>
      <c r="G45" s="47"/>
      <c r="H45" s="64"/>
      <c r="I45" s="2"/>
      <c r="J45" s="2"/>
      <c r="K45" s="2"/>
      <c r="L45" s="2"/>
      <c r="M45" s="30"/>
    </row>
    <row r="46" spans="1:13" s="55" customFormat="1">
      <c r="A46" s="62"/>
      <c r="F46" s="63"/>
      <c r="G46" s="47"/>
      <c r="H46" s="64"/>
      <c r="I46" s="2"/>
      <c r="J46" s="2"/>
      <c r="K46" s="2"/>
      <c r="L46" s="2"/>
      <c r="M46" s="30"/>
    </row>
    <row r="47" spans="1:13" s="55" customFormat="1">
      <c r="A47" s="62"/>
      <c r="F47" s="63"/>
      <c r="G47" s="47"/>
      <c r="H47" s="64"/>
      <c r="I47" s="2"/>
      <c r="J47" s="2"/>
      <c r="K47" s="2"/>
      <c r="L47" s="2"/>
      <c r="M47" s="30"/>
    </row>
    <row r="48" spans="1:13" s="55" customFormat="1">
      <c r="A48" s="62"/>
      <c r="F48" s="63"/>
      <c r="G48" s="47"/>
      <c r="H48" s="64"/>
      <c r="I48" s="2"/>
      <c r="J48" s="2"/>
      <c r="K48" s="2"/>
      <c r="L48" s="2"/>
      <c r="M48" s="30"/>
    </row>
    <row r="49" spans="1:13" s="55" customFormat="1">
      <c r="A49" s="62"/>
      <c r="F49" s="63"/>
      <c r="G49" s="47"/>
      <c r="H49" s="64"/>
      <c r="I49" s="2"/>
      <c r="J49" s="2"/>
      <c r="K49" s="2"/>
      <c r="L49" s="2"/>
      <c r="M49" s="30"/>
    </row>
    <row r="50" spans="1:13" s="55" customFormat="1">
      <c r="A50" s="62"/>
      <c r="F50" s="63"/>
      <c r="G50" s="47"/>
      <c r="H50" s="64"/>
      <c r="I50" s="2"/>
      <c r="J50" s="2"/>
      <c r="K50" s="2"/>
      <c r="L50" s="2"/>
      <c r="M50" s="30"/>
    </row>
    <row r="51" spans="1:13" s="55" customFormat="1">
      <c r="A51" s="62"/>
      <c r="F51" s="63"/>
      <c r="G51" s="47"/>
      <c r="H51" s="64"/>
      <c r="I51" s="2"/>
      <c r="J51" s="2"/>
      <c r="K51" s="2"/>
      <c r="L51" s="2"/>
      <c r="M51" s="30"/>
    </row>
    <row r="52" spans="1:13" s="55" customFormat="1">
      <c r="A52" s="62"/>
      <c r="F52" s="63"/>
      <c r="G52" s="47"/>
      <c r="H52" s="64"/>
      <c r="I52" s="2"/>
      <c r="J52" s="2"/>
      <c r="K52" s="2"/>
      <c r="L52" s="2"/>
      <c r="M52" s="30"/>
    </row>
    <row r="53" spans="1:13" s="55" customFormat="1">
      <c r="A53" s="62"/>
      <c r="F53" s="63"/>
      <c r="G53" s="47"/>
      <c r="H53" s="64"/>
      <c r="I53" s="2"/>
      <c r="J53" s="2"/>
      <c r="K53" s="2"/>
      <c r="L53" s="2"/>
      <c r="M53" s="30"/>
    </row>
    <row r="54" spans="1:13" s="55" customFormat="1">
      <c r="A54" s="62"/>
      <c r="F54" s="63"/>
      <c r="G54" s="47"/>
      <c r="H54" s="64"/>
      <c r="I54" s="2"/>
      <c r="J54" s="2"/>
      <c r="K54" s="2"/>
      <c r="L54" s="2"/>
      <c r="M54" s="30"/>
    </row>
    <row r="55" spans="1:13" s="55" customFormat="1">
      <c r="A55" s="62"/>
      <c r="F55" s="63"/>
      <c r="G55" s="47"/>
      <c r="H55" s="64"/>
      <c r="I55" s="2"/>
      <c r="J55" s="2"/>
      <c r="K55" s="2"/>
      <c r="L55" s="2"/>
      <c r="M55" s="30"/>
    </row>
    <row r="56" spans="1:13" s="55" customFormat="1">
      <c r="A56" s="62"/>
      <c r="F56" s="63"/>
      <c r="G56" s="47"/>
      <c r="H56" s="64"/>
      <c r="I56" s="2"/>
      <c r="J56" s="2"/>
      <c r="K56" s="2"/>
      <c r="L56" s="2"/>
      <c r="M56" s="30"/>
    </row>
    <row r="57" spans="1:13" s="55" customFormat="1">
      <c r="A57" s="62"/>
      <c r="F57" s="63"/>
      <c r="G57" s="47"/>
      <c r="H57" s="64"/>
      <c r="I57" s="2"/>
      <c r="J57" s="2"/>
      <c r="K57" s="2"/>
      <c r="L57" s="2"/>
      <c r="M57" s="30"/>
    </row>
    <row r="58" spans="1:13" s="55" customFormat="1">
      <c r="A58" s="62"/>
      <c r="F58" s="63"/>
      <c r="G58" s="47"/>
      <c r="H58" s="64"/>
      <c r="I58" s="2"/>
      <c r="J58" s="2"/>
      <c r="K58" s="2"/>
      <c r="L58" s="2"/>
      <c r="M58" s="30"/>
    </row>
    <row r="59" spans="1:13" s="55" customFormat="1">
      <c r="A59" s="62"/>
      <c r="F59" s="63"/>
      <c r="G59" s="47"/>
      <c r="H59" s="64"/>
      <c r="I59" s="2"/>
      <c r="J59" s="2"/>
      <c r="K59" s="2"/>
      <c r="L59" s="2"/>
      <c r="M59" s="30"/>
    </row>
    <row r="60" spans="1:13" s="55" customFormat="1">
      <c r="A60" s="62"/>
      <c r="F60" s="63"/>
      <c r="G60" s="47"/>
      <c r="H60" s="64"/>
      <c r="I60" s="2"/>
      <c r="J60" s="2"/>
      <c r="K60" s="2"/>
      <c r="L60" s="2"/>
      <c r="M60" s="30"/>
    </row>
    <row r="61" spans="1:13" s="55" customFormat="1">
      <c r="A61" s="62"/>
      <c r="F61" s="63"/>
      <c r="G61" s="47"/>
      <c r="H61" s="64"/>
      <c r="I61" s="2"/>
      <c r="J61" s="2"/>
      <c r="K61" s="2"/>
      <c r="L61" s="2"/>
      <c r="M61" s="30"/>
    </row>
    <row r="62" spans="1:13" s="55" customFormat="1">
      <c r="A62" s="62"/>
      <c r="F62" s="63"/>
      <c r="G62" s="47"/>
      <c r="H62" s="64"/>
      <c r="I62" s="2"/>
      <c r="J62" s="2"/>
      <c r="K62" s="2"/>
      <c r="L62" s="2"/>
      <c r="M62" s="30"/>
    </row>
    <row r="63" spans="1:13" s="55" customFormat="1">
      <c r="A63" s="62"/>
      <c r="F63" s="63"/>
      <c r="G63" s="47"/>
      <c r="H63" s="64"/>
      <c r="I63" s="2"/>
      <c r="J63" s="2"/>
      <c r="K63" s="2"/>
      <c r="L63" s="2"/>
      <c r="M63" s="30"/>
    </row>
    <row r="64" spans="1:13" s="55" customFormat="1">
      <c r="A64" s="62"/>
      <c r="F64" s="63"/>
      <c r="G64" s="47"/>
      <c r="H64" s="64"/>
      <c r="I64" s="2"/>
      <c r="J64" s="2"/>
      <c r="K64" s="2"/>
      <c r="L64" s="2"/>
      <c r="M64" s="30"/>
    </row>
    <row r="65" spans="1:13" s="55" customFormat="1">
      <c r="A65" s="62"/>
      <c r="F65" s="63"/>
      <c r="G65" s="47"/>
      <c r="H65" s="64"/>
      <c r="I65" s="2"/>
      <c r="J65" s="2"/>
      <c r="K65" s="2"/>
      <c r="L65" s="2"/>
      <c r="M65" s="30"/>
    </row>
    <row r="66" spans="1:13" s="55" customFormat="1">
      <c r="A66" s="62"/>
      <c r="F66" s="63"/>
      <c r="G66" s="47"/>
      <c r="H66" s="64"/>
      <c r="I66" s="2"/>
      <c r="J66" s="2"/>
      <c r="K66" s="2"/>
      <c r="L66" s="2"/>
      <c r="M66" s="30"/>
    </row>
    <row r="67" spans="1:13" s="55" customFormat="1">
      <c r="A67" s="62"/>
      <c r="F67" s="63"/>
      <c r="G67" s="47"/>
      <c r="H67" s="64"/>
      <c r="I67" s="2"/>
      <c r="J67" s="2"/>
      <c r="K67" s="2"/>
      <c r="L67" s="2"/>
      <c r="M67" s="30"/>
    </row>
    <row r="68" spans="1:13" s="55" customFormat="1">
      <c r="A68" s="62"/>
      <c r="F68" s="63"/>
      <c r="G68" s="47"/>
      <c r="H68" s="64"/>
      <c r="I68" s="2"/>
      <c r="J68" s="2"/>
      <c r="K68" s="2"/>
      <c r="L68" s="2"/>
      <c r="M68" s="30"/>
    </row>
    <row r="69" spans="1:13" s="55" customFormat="1">
      <c r="A69" s="62"/>
      <c r="F69" s="63"/>
      <c r="G69" s="47"/>
      <c r="H69" s="64"/>
      <c r="I69" s="2"/>
      <c r="J69" s="2"/>
      <c r="K69" s="2"/>
      <c r="L69" s="2"/>
      <c r="M69" s="30"/>
    </row>
    <row r="70" spans="1:13" s="55" customFormat="1">
      <c r="A70" s="62"/>
      <c r="F70" s="63"/>
      <c r="G70" s="47"/>
      <c r="H70" s="64"/>
      <c r="I70" s="2"/>
      <c r="J70" s="2"/>
      <c r="K70" s="2"/>
      <c r="L70" s="2"/>
      <c r="M70" s="30"/>
    </row>
    <row r="71" spans="1:13" s="55" customFormat="1">
      <c r="A71" s="62"/>
      <c r="F71" s="63"/>
      <c r="G71" s="47"/>
      <c r="H71" s="64"/>
      <c r="I71" s="2"/>
      <c r="J71" s="2"/>
      <c r="K71" s="2"/>
      <c r="L71" s="2"/>
      <c r="M71" s="30"/>
    </row>
    <row r="72" spans="1:13" s="55" customFormat="1">
      <c r="A72" s="62"/>
      <c r="F72" s="63"/>
      <c r="G72" s="47"/>
      <c r="H72" s="64"/>
      <c r="I72" s="2"/>
      <c r="J72" s="2"/>
      <c r="K72" s="2"/>
      <c r="L72" s="2"/>
      <c r="M72" s="30"/>
    </row>
    <row r="73" spans="1:13" s="55" customFormat="1">
      <c r="A73" s="62"/>
      <c r="F73" s="63"/>
      <c r="G73" s="47"/>
      <c r="H73" s="64"/>
      <c r="I73" s="2"/>
      <c r="J73" s="2"/>
      <c r="K73" s="2"/>
      <c r="L73" s="2"/>
      <c r="M73" s="30"/>
    </row>
    <row r="74" spans="1:13" s="55" customFormat="1">
      <c r="A74" s="62"/>
      <c r="F74" s="63"/>
      <c r="G74" s="47"/>
      <c r="H74" s="64"/>
      <c r="I74" s="2"/>
      <c r="J74" s="2"/>
      <c r="K74" s="2"/>
      <c r="L74" s="2"/>
      <c r="M74" s="30"/>
    </row>
    <row r="75" spans="1:13" s="55" customFormat="1">
      <c r="A75" s="62"/>
      <c r="F75" s="63"/>
      <c r="G75" s="47"/>
      <c r="H75" s="64"/>
      <c r="I75" s="2"/>
      <c r="J75" s="2"/>
      <c r="K75" s="2"/>
      <c r="L75" s="2"/>
      <c r="M75" s="30"/>
    </row>
    <row r="76" spans="1:13" s="55" customFormat="1">
      <c r="A76" s="62"/>
      <c r="F76" s="63"/>
      <c r="G76" s="47"/>
      <c r="H76" s="64"/>
      <c r="I76" s="2"/>
      <c r="J76" s="2"/>
      <c r="K76" s="2"/>
      <c r="L76" s="2"/>
      <c r="M76" s="30"/>
    </row>
    <row r="77" spans="1:13" s="55" customFormat="1">
      <c r="A77" s="62"/>
      <c r="F77" s="63"/>
      <c r="G77" s="47"/>
      <c r="H77" s="64"/>
      <c r="I77" s="2"/>
      <c r="J77" s="2"/>
      <c r="K77" s="2"/>
      <c r="L77" s="2"/>
      <c r="M77" s="30"/>
    </row>
    <row r="78" spans="1:13" s="55" customFormat="1">
      <c r="A78" s="62"/>
      <c r="F78" s="63"/>
      <c r="G78" s="47"/>
      <c r="H78" s="64"/>
      <c r="I78" s="2"/>
      <c r="J78" s="2"/>
      <c r="K78" s="2"/>
      <c r="L78" s="2"/>
      <c r="M78" s="30"/>
    </row>
    <row r="79" spans="1:13" s="55" customFormat="1">
      <c r="A79" s="62"/>
      <c r="F79" s="63"/>
      <c r="G79" s="47"/>
      <c r="H79" s="64"/>
      <c r="I79" s="2"/>
      <c r="J79" s="2"/>
      <c r="K79" s="2"/>
      <c r="L79" s="2"/>
      <c r="M79" s="30"/>
    </row>
    <row r="80" spans="1:13" s="55" customFormat="1">
      <c r="A80" s="62"/>
      <c r="F80" s="63"/>
      <c r="G80" s="47"/>
      <c r="H80" s="64"/>
      <c r="I80" s="2"/>
      <c r="J80" s="2"/>
      <c r="K80" s="2"/>
      <c r="L80" s="2"/>
      <c r="M80" s="30"/>
    </row>
    <row r="81" spans="1:13" s="55" customFormat="1">
      <c r="A81" s="62"/>
      <c r="F81" s="63"/>
      <c r="G81" s="47"/>
      <c r="H81" s="64"/>
      <c r="I81" s="2"/>
      <c r="J81" s="2"/>
      <c r="K81" s="2"/>
      <c r="L81" s="2"/>
      <c r="M81" s="30"/>
    </row>
    <row r="82" spans="1:13" s="55" customFormat="1">
      <c r="A82" s="62"/>
      <c r="F82" s="63"/>
      <c r="G82" s="47"/>
      <c r="H82" s="64"/>
      <c r="I82" s="2"/>
      <c r="J82" s="2"/>
      <c r="K82" s="2"/>
      <c r="L82" s="2"/>
      <c r="M82" s="30"/>
    </row>
    <row r="83" spans="1:13" s="55" customFormat="1">
      <c r="A83" s="62"/>
      <c r="F83" s="63"/>
      <c r="G83" s="47"/>
      <c r="H83" s="64"/>
      <c r="I83" s="2"/>
      <c r="J83" s="2"/>
      <c r="K83" s="2"/>
      <c r="L83" s="2"/>
      <c r="M83" s="30"/>
    </row>
    <row r="84" spans="1:13" s="55" customFormat="1">
      <c r="A84" s="62"/>
      <c r="F84" s="63"/>
      <c r="G84" s="47"/>
      <c r="H84" s="64"/>
      <c r="I84" s="2"/>
      <c r="J84" s="2"/>
      <c r="K84" s="2"/>
      <c r="L84" s="2"/>
      <c r="M84" s="30"/>
    </row>
    <row r="85" spans="1:13" s="55" customFormat="1">
      <c r="A85" s="62"/>
      <c r="F85" s="63"/>
      <c r="G85" s="47"/>
      <c r="H85" s="64"/>
      <c r="I85" s="2"/>
      <c r="J85" s="2"/>
      <c r="K85" s="2"/>
      <c r="L85" s="2"/>
      <c r="M85" s="30"/>
    </row>
    <row r="86" spans="1:13" s="55" customFormat="1">
      <c r="A86" s="62"/>
      <c r="F86" s="63"/>
      <c r="G86" s="47"/>
      <c r="H86" s="64"/>
      <c r="I86" s="2"/>
      <c r="J86" s="2"/>
      <c r="K86" s="2"/>
      <c r="L86" s="2"/>
      <c r="M86" s="30"/>
    </row>
    <row r="87" spans="1:13" s="55" customFormat="1">
      <c r="A87" s="62"/>
      <c r="F87" s="63"/>
      <c r="G87" s="47"/>
      <c r="H87" s="64"/>
      <c r="I87" s="2"/>
      <c r="J87" s="2"/>
      <c r="K87" s="2"/>
      <c r="L87" s="2"/>
      <c r="M87" s="30"/>
    </row>
    <row r="88" spans="1:13" s="55" customFormat="1">
      <c r="A88" s="62"/>
      <c r="F88" s="63"/>
      <c r="G88" s="47"/>
      <c r="H88" s="64"/>
      <c r="I88" s="2"/>
      <c r="J88" s="2"/>
      <c r="K88" s="2"/>
      <c r="L88" s="2"/>
      <c r="M88" s="30"/>
    </row>
    <row r="89" spans="1:13" s="55" customFormat="1">
      <c r="A89" s="62"/>
      <c r="F89" s="63"/>
      <c r="G89" s="47"/>
      <c r="H89" s="64"/>
      <c r="I89" s="2"/>
      <c r="J89" s="2"/>
      <c r="K89" s="2"/>
      <c r="L89" s="2"/>
      <c r="M89" s="30"/>
    </row>
    <row r="90" spans="1:13" s="55" customFormat="1">
      <c r="A90" s="62"/>
      <c r="F90" s="63"/>
      <c r="G90" s="47"/>
      <c r="H90" s="64"/>
      <c r="I90" s="2"/>
      <c r="J90" s="2"/>
      <c r="K90" s="2"/>
      <c r="L90" s="2"/>
      <c r="M90" s="30"/>
    </row>
    <row r="91" spans="1:13" s="55" customFormat="1">
      <c r="A91" s="62"/>
      <c r="F91" s="63"/>
      <c r="G91" s="47"/>
      <c r="H91" s="64"/>
      <c r="I91" s="2"/>
      <c r="J91" s="2"/>
      <c r="K91" s="2"/>
      <c r="L91" s="2"/>
      <c r="M91" s="30"/>
    </row>
    <row r="92" spans="1:13" s="55" customFormat="1">
      <c r="A92" s="62"/>
      <c r="F92" s="63"/>
      <c r="G92" s="47"/>
      <c r="H92" s="64"/>
      <c r="I92" s="2"/>
      <c r="J92" s="2"/>
      <c r="K92" s="2"/>
      <c r="L92" s="2"/>
      <c r="M92" s="30"/>
    </row>
    <row r="93" spans="1:13" s="55" customFormat="1">
      <c r="A93" s="62"/>
      <c r="F93" s="63"/>
      <c r="G93" s="47"/>
      <c r="H93" s="64"/>
      <c r="I93" s="2"/>
      <c r="J93" s="2"/>
      <c r="K93" s="2"/>
      <c r="L93" s="2"/>
      <c r="M93" s="30"/>
    </row>
    <row r="94" spans="1:13" s="55" customFormat="1">
      <c r="A94" s="62"/>
      <c r="F94" s="63"/>
      <c r="G94" s="47"/>
      <c r="H94" s="64"/>
      <c r="I94" s="2"/>
      <c r="J94" s="2"/>
      <c r="K94" s="2"/>
      <c r="L94" s="2"/>
      <c r="M94" s="30"/>
    </row>
    <row r="95" spans="1:13" s="55" customFormat="1">
      <c r="A95" s="62"/>
      <c r="F95" s="63"/>
      <c r="G95" s="47"/>
      <c r="H95" s="64"/>
      <c r="I95" s="2"/>
      <c r="J95" s="2"/>
      <c r="K95" s="2"/>
      <c r="L95" s="2"/>
      <c r="M95" s="30"/>
    </row>
    <row r="96" spans="1:13" s="55" customFormat="1">
      <c r="A96" s="62"/>
      <c r="F96" s="63"/>
      <c r="G96" s="47"/>
      <c r="H96" s="64"/>
      <c r="I96" s="2"/>
      <c r="J96" s="2"/>
      <c r="K96" s="2"/>
      <c r="L96" s="2"/>
      <c r="M96" s="30"/>
    </row>
    <row r="97" spans="1:13" s="55" customFormat="1">
      <c r="A97" s="62"/>
      <c r="F97" s="63"/>
      <c r="G97" s="47"/>
      <c r="H97" s="64"/>
      <c r="I97" s="2"/>
      <c r="J97" s="2"/>
      <c r="K97" s="2"/>
      <c r="L97" s="2"/>
      <c r="M97" s="30"/>
    </row>
    <row r="98" spans="1:13" s="55" customFormat="1">
      <c r="A98" s="62"/>
      <c r="F98" s="63"/>
      <c r="G98" s="47"/>
      <c r="H98" s="64"/>
      <c r="I98" s="2"/>
      <c r="J98" s="2"/>
      <c r="K98" s="2"/>
      <c r="L98" s="2"/>
      <c r="M98" s="30"/>
    </row>
    <row r="99" spans="1:13" s="55" customFormat="1">
      <c r="A99" s="62"/>
      <c r="F99" s="63"/>
      <c r="G99" s="47"/>
      <c r="H99" s="64"/>
      <c r="I99" s="2"/>
      <c r="J99" s="2"/>
      <c r="K99" s="2"/>
      <c r="L99" s="2"/>
      <c r="M99" s="30"/>
    </row>
    <row r="100" spans="1:13" s="55" customFormat="1">
      <c r="A100" s="62"/>
      <c r="F100" s="63"/>
      <c r="G100" s="47"/>
      <c r="H100" s="64"/>
      <c r="I100" s="2"/>
      <c r="J100" s="2"/>
      <c r="K100" s="2"/>
      <c r="L100" s="2"/>
      <c r="M100" s="30"/>
    </row>
    <row r="101" spans="1:13" s="55" customFormat="1">
      <c r="A101" s="62"/>
      <c r="F101" s="63"/>
      <c r="G101" s="47"/>
      <c r="H101" s="64"/>
      <c r="I101" s="2"/>
      <c r="J101" s="2"/>
      <c r="K101" s="2"/>
      <c r="L101" s="2"/>
      <c r="M101" s="30"/>
    </row>
    <row r="102" spans="1:13" s="55" customFormat="1">
      <c r="A102" s="62"/>
      <c r="F102" s="63"/>
      <c r="G102" s="47"/>
      <c r="H102" s="64"/>
      <c r="I102" s="2"/>
      <c r="J102" s="2"/>
      <c r="K102" s="2"/>
      <c r="L102" s="2"/>
      <c r="M102" s="30"/>
    </row>
    <row r="103" spans="1:13" s="55" customFormat="1">
      <c r="A103" s="62"/>
      <c r="F103" s="63"/>
      <c r="G103" s="47"/>
      <c r="H103" s="64"/>
      <c r="I103" s="2"/>
      <c r="J103" s="2"/>
      <c r="K103" s="2"/>
      <c r="L103" s="2"/>
      <c r="M103" s="30"/>
    </row>
    <row r="104" spans="1:13" s="55" customFormat="1">
      <c r="A104" s="62"/>
      <c r="F104" s="63"/>
      <c r="G104" s="47"/>
      <c r="H104" s="64"/>
      <c r="I104" s="2"/>
      <c r="J104" s="2"/>
      <c r="K104" s="2"/>
      <c r="L104" s="2"/>
      <c r="M104" s="30"/>
    </row>
    <row r="105" spans="1:13" s="55" customFormat="1">
      <c r="A105" s="62"/>
      <c r="F105" s="63"/>
      <c r="G105" s="47"/>
      <c r="H105" s="64"/>
      <c r="I105" s="2"/>
      <c r="J105" s="2"/>
      <c r="K105" s="2"/>
      <c r="L105" s="2"/>
      <c r="M105" s="30"/>
    </row>
    <row r="106" spans="1:13" s="55" customFormat="1">
      <c r="A106" s="62"/>
      <c r="F106" s="63"/>
      <c r="G106" s="47"/>
      <c r="H106" s="64"/>
      <c r="I106" s="2"/>
      <c r="J106" s="2"/>
      <c r="K106" s="2"/>
      <c r="L106" s="2"/>
      <c r="M106" s="30"/>
    </row>
    <row r="107" spans="1:13" s="55" customFormat="1">
      <c r="A107" s="62"/>
      <c r="F107" s="63"/>
      <c r="G107" s="47"/>
      <c r="H107" s="64"/>
      <c r="I107" s="2"/>
      <c r="J107" s="2"/>
      <c r="K107" s="2"/>
      <c r="L107" s="2"/>
      <c r="M107" s="30"/>
    </row>
    <row r="108" spans="1:13" s="55" customFormat="1">
      <c r="A108" s="62"/>
      <c r="F108" s="63"/>
      <c r="G108" s="47"/>
      <c r="H108" s="64"/>
      <c r="I108" s="2"/>
      <c r="J108" s="2"/>
      <c r="K108" s="2"/>
      <c r="L108" s="2"/>
      <c r="M108" s="30"/>
    </row>
    <row r="109" spans="1:13" s="55" customFormat="1">
      <c r="A109" s="62"/>
      <c r="F109" s="63"/>
      <c r="G109" s="47"/>
      <c r="H109" s="64"/>
      <c r="I109" s="2"/>
      <c r="J109" s="2"/>
      <c r="K109" s="2"/>
      <c r="L109" s="2"/>
      <c r="M109" s="30"/>
    </row>
    <row r="110" spans="1:13" s="55" customFormat="1">
      <c r="A110" s="62"/>
      <c r="F110" s="63"/>
      <c r="G110" s="47"/>
      <c r="H110" s="64"/>
      <c r="I110" s="2"/>
      <c r="J110" s="2"/>
      <c r="K110" s="2"/>
      <c r="L110" s="2"/>
      <c r="M110" s="30"/>
    </row>
    <row r="111" spans="1:13" s="55" customFormat="1">
      <c r="A111" s="62"/>
      <c r="F111" s="63"/>
      <c r="G111" s="47"/>
      <c r="H111" s="64"/>
      <c r="I111" s="2"/>
      <c r="J111" s="2"/>
      <c r="K111" s="2"/>
      <c r="L111" s="2"/>
      <c r="M111" s="30"/>
    </row>
    <row r="112" spans="1:13" s="55" customFormat="1">
      <c r="A112" s="62"/>
      <c r="F112" s="63"/>
      <c r="G112" s="47"/>
      <c r="H112" s="64"/>
      <c r="I112" s="2"/>
      <c r="J112" s="2"/>
      <c r="K112" s="2"/>
      <c r="L112" s="2"/>
      <c r="M112" s="30"/>
    </row>
    <row r="113" spans="1:13" s="55" customFormat="1">
      <c r="A113" s="62"/>
      <c r="F113" s="63"/>
      <c r="G113" s="47"/>
      <c r="H113" s="64"/>
      <c r="I113" s="2"/>
      <c r="J113" s="2"/>
      <c r="K113" s="2"/>
      <c r="L113" s="2"/>
      <c r="M113" s="30"/>
    </row>
    <row r="114" spans="1:13" s="55" customFormat="1">
      <c r="A114" s="62"/>
      <c r="F114" s="63"/>
      <c r="G114" s="47"/>
      <c r="H114" s="64"/>
      <c r="I114" s="2"/>
      <c r="J114" s="2"/>
      <c r="K114" s="2"/>
      <c r="L114" s="2"/>
      <c r="M114" s="30"/>
    </row>
    <row r="115" spans="1:13" s="55" customFormat="1">
      <c r="A115" s="62"/>
      <c r="F115" s="63"/>
      <c r="G115" s="47"/>
      <c r="H115" s="64"/>
      <c r="I115" s="2"/>
      <c r="J115" s="2"/>
      <c r="K115" s="2"/>
      <c r="L115" s="2"/>
      <c r="M115" s="30"/>
    </row>
    <row r="116" spans="1:13" s="55" customFormat="1">
      <c r="A116" s="62"/>
      <c r="F116" s="63"/>
      <c r="G116" s="47"/>
      <c r="H116" s="64"/>
      <c r="I116" s="2"/>
      <c r="J116" s="2"/>
      <c r="K116" s="2"/>
      <c r="L116" s="2"/>
      <c r="M116" s="30"/>
    </row>
    <row r="117" spans="1:13" s="55" customFormat="1">
      <c r="A117" s="62"/>
      <c r="F117" s="63"/>
      <c r="G117" s="47"/>
      <c r="H117" s="64"/>
      <c r="I117" s="2"/>
      <c r="J117" s="2"/>
      <c r="K117" s="2"/>
      <c r="L117" s="2"/>
      <c r="M117" s="30"/>
    </row>
    <row r="118" spans="1:13" s="55" customFormat="1">
      <c r="A118" s="62"/>
      <c r="F118" s="63"/>
      <c r="G118" s="47"/>
      <c r="H118" s="64"/>
      <c r="I118" s="2"/>
      <c r="J118" s="2"/>
      <c r="K118" s="2"/>
      <c r="L118" s="2"/>
      <c r="M118" s="30"/>
    </row>
    <row r="119" spans="1:13" s="55" customFormat="1">
      <c r="A119" s="62"/>
      <c r="F119" s="63"/>
      <c r="G119" s="47"/>
      <c r="H119" s="64"/>
      <c r="I119" s="2"/>
      <c r="J119" s="2"/>
      <c r="K119" s="2"/>
      <c r="L119" s="2"/>
      <c r="M119" s="30"/>
    </row>
    <row r="120" spans="1:13" s="55" customFormat="1">
      <c r="A120" s="62"/>
      <c r="F120" s="63"/>
      <c r="G120" s="47"/>
      <c r="H120" s="64"/>
      <c r="I120" s="2"/>
      <c r="J120" s="2"/>
      <c r="K120" s="2"/>
      <c r="L120" s="2"/>
      <c r="M120" s="30"/>
    </row>
    <row r="121" spans="1:13" s="55" customFormat="1">
      <c r="A121" s="62"/>
      <c r="F121" s="63"/>
      <c r="G121" s="47"/>
      <c r="H121" s="64"/>
      <c r="I121" s="2"/>
      <c r="J121" s="2"/>
      <c r="K121" s="2"/>
      <c r="L121" s="2"/>
      <c r="M121" s="30"/>
    </row>
    <row r="122" spans="1:13" s="55" customFormat="1">
      <c r="A122" s="62"/>
      <c r="F122" s="63"/>
      <c r="G122" s="47"/>
      <c r="H122" s="64"/>
      <c r="I122" s="2"/>
      <c r="J122" s="2"/>
      <c r="K122" s="2"/>
      <c r="L122" s="2"/>
      <c r="M122" s="30"/>
    </row>
    <row r="123" spans="1:13" s="55" customFormat="1">
      <c r="A123" s="62"/>
      <c r="F123" s="63"/>
      <c r="G123" s="47"/>
      <c r="H123" s="64"/>
      <c r="I123" s="2"/>
      <c r="J123" s="2"/>
      <c r="K123" s="2"/>
      <c r="L123" s="2"/>
      <c r="M123" s="30"/>
    </row>
    <row r="124" spans="1:13" s="55" customFormat="1">
      <c r="A124" s="62"/>
      <c r="F124" s="63"/>
      <c r="G124" s="47"/>
      <c r="H124" s="64"/>
      <c r="I124" s="2"/>
      <c r="J124" s="2"/>
      <c r="K124" s="2"/>
      <c r="L124" s="2"/>
      <c r="M124" s="30"/>
    </row>
    <row r="125" spans="1:13" s="55" customFormat="1">
      <c r="A125" s="62"/>
      <c r="F125" s="63"/>
      <c r="G125" s="47"/>
      <c r="H125" s="64"/>
      <c r="I125" s="2"/>
      <c r="J125" s="2"/>
      <c r="K125" s="2"/>
      <c r="L125" s="2"/>
      <c r="M125" s="30"/>
    </row>
    <row r="126" spans="1:13" s="55" customFormat="1">
      <c r="A126" s="62"/>
      <c r="F126" s="63"/>
      <c r="G126" s="47"/>
      <c r="H126" s="64"/>
      <c r="I126" s="2"/>
      <c r="J126" s="2"/>
      <c r="K126" s="2"/>
      <c r="L126" s="2"/>
      <c r="M126" s="30"/>
    </row>
    <row r="127" spans="1:13" s="55" customFormat="1">
      <c r="A127" s="62"/>
      <c r="F127" s="63"/>
      <c r="G127" s="47"/>
      <c r="H127" s="64"/>
      <c r="I127" s="2"/>
      <c r="J127" s="2"/>
      <c r="K127" s="2"/>
      <c r="L127" s="2"/>
      <c r="M127" s="30"/>
    </row>
    <row r="128" spans="1:13" s="55" customFormat="1">
      <c r="A128" s="62"/>
      <c r="F128" s="63"/>
      <c r="G128" s="47"/>
      <c r="H128" s="64"/>
      <c r="I128" s="2"/>
      <c r="J128" s="2"/>
      <c r="K128" s="2"/>
      <c r="L128" s="2"/>
      <c r="M128" s="30"/>
    </row>
    <row r="129" spans="1:13" s="55" customFormat="1">
      <c r="A129" s="62"/>
      <c r="F129" s="63"/>
      <c r="G129" s="47"/>
      <c r="H129" s="64"/>
      <c r="I129" s="2"/>
      <c r="J129" s="2"/>
      <c r="K129" s="2"/>
      <c r="L129" s="2"/>
      <c r="M129" s="30"/>
    </row>
    <row r="130" spans="1:13" s="55" customFormat="1">
      <c r="A130" s="62"/>
      <c r="F130" s="63"/>
      <c r="G130" s="47"/>
      <c r="H130" s="64"/>
      <c r="I130" s="2"/>
      <c r="J130" s="2"/>
      <c r="K130" s="2"/>
      <c r="L130" s="2"/>
      <c r="M130" s="30"/>
    </row>
    <row r="131" spans="1:13" s="55" customFormat="1">
      <c r="A131" s="62"/>
      <c r="F131" s="63"/>
      <c r="G131" s="47"/>
      <c r="H131" s="64"/>
      <c r="I131" s="2"/>
      <c r="J131" s="2"/>
      <c r="K131" s="2"/>
      <c r="L131" s="2"/>
      <c r="M131" s="30"/>
    </row>
    <row r="132" spans="1:13" s="55" customFormat="1">
      <c r="A132" s="62"/>
      <c r="F132" s="63"/>
      <c r="G132" s="47"/>
      <c r="H132" s="64"/>
      <c r="I132" s="2"/>
      <c r="J132" s="2"/>
      <c r="K132" s="2"/>
      <c r="L132" s="2"/>
      <c r="M132" s="30"/>
    </row>
    <row r="133" spans="1:13" s="55" customFormat="1">
      <c r="A133" s="62"/>
      <c r="F133" s="63"/>
      <c r="G133" s="47"/>
      <c r="H133" s="64"/>
      <c r="I133" s="2"/>
      <c r="J133" s="2"/>
      <c r="K133" s="2"/>
      <c r="L133" s="2"/>
      <c r="M133" s="30"/>
    </row>
    <row r="134" spans="1:13" s="55" customFormat="1">
      <c r="A134" s="62"/>
      <c r="F134" s="63"/>
      <c r="G134" s="47"/>
      <c r="H134" s="64"/>
      <c r="I134" s="2"/>
      <c r="J134" s="2"/>
      <c r="K134" s="2"/>
      <c r="L134" s="2"/>
      <c r="M134" s="30"/>
    </row>
    <row r="135" spans="1:13" s="55" customFormat="1">
      <c r="A135" s="62"/>
      <c r="F135" s="63"/>
      <c r="G135" s="47"/>
      <c r="H135" s="64"/>
      <c r="I135" s="2"/>
      <c r="J135" s="2"/>
      <c r="K135" s="2"/>
      <c r="L135" s="2"/>
      <c r="M135" s="30"/>
    </row>
    <row r="136" spans="1:13" s="55" customFormat="1">
      <c r="A136" s="62"/>
      <c r="F136" s="63"/>
      <c r="G136" s="47"/>
      <c r="H136" s="64"/>
      <c r="I136" s="2"/>
      <c r="J136" s="2"/>
      <c r="K136" s="2"/>
      <c r="L136" s="2"/>
      <c r="M136" s="30"/>
    </row>
    <row r="137" spans="1:13" s="55" customFormat="1">
      <c r="A137" s="62"/>
      <c r="F137" s="63"/>
      <c r="G137" s="47"/>
      <c r="H137" s="64"/>
      <c r="I137" s="2"/>
      <c r="J137" s="2"/>
      <c r="K137" s="2"/>
      <c r="L137" s="2"/>
      <c r="M137" s="30"/>
    </row>
    <row r="138" spans="1:13" s="55" customFormat="1">
      <c r="A138" s="62"/>
      <c r="F138" s="63"/>
      <c r="G138" s="47"/>
      <c r="H138" s="64"/>
      <c r="I138" s="2"/>
      <c r="J138" s="2"/>
      <c r="K138" s="2"/>
      <c r="L138" s="2"/>
      <c r="M138" s="30"/>
    </row>
    <row r="139" spans="1:13" s="55" customFormat="1">
      <c r="A139" s="62"/>
      <c r="F139" s="63"/>
      <c r="G139" s="47"/>
      <c r="H139" s="64"/>
      <c r="I139" s="2"/>
      <c r="J139" s="2"/>
      <c r="K139" s="2"/>
      <c r="L139" s="2"/>
      <c r="M139" s="30"/>
    </row>
    <row r="140" spans="1:13" s="55" customFormat="1">
      <c r="A140" s="62"/>
      <c r="F140" s="63"/>
      <c r="G140" s="47"/>
      <c r="H140" s="64"/>
      <c r="I140" s="2"/>
      <c r="J140" s="2"/>
      <c r="K140" s="2"/>
      <c r="L140" s="2"/>
      <c r="M140" s="30"/>
    </row>
    <row r="141" spans="1:13" s="55" customFormat="1">
      <c r="A141" s="62"/>
      <c r="F141" s="63"/>
      <c r="G141" s="47"/>
      <c r="H141" s="64"/>
      <c r="I141" s="2"/>
      <c r="J141" s="2"/>
      <c r="K141" s="2"/>
      <c r="L141" s="2"/>
      <c r="M141" s="30"/>
    </row>
    <row r="142" spans="1:13" s="55" customFormat="1">
      <c r="A142" s="62"/>
      <c r="F142" s="63"/>
      <c r="G142" s="47"/>
      <c r="H142" s="64"/>
      <c r="I142" s="2"/>
      <c r="J142" s="2"/>
      <c r="K142" s="2"/>
      <c r="L142" s="2"/>
      <c r="M142" s="30"/>
    </row>
    <row r="143" spans="1:13" s="55" customFormat="1">
      <c r="A143" s="62"/>
      <c r="F143" s="63"/>
      <c r="G143" s="47"/>
      <c r="H143" s="64"/>
      <c r="I143" s="2"/>
      <c r="J143" s="2"/>
      <c r="K143" s="2"/>
      <c r="L143" s="2"/>
      <c r="M143" s="30"/>
    </row>
    <row r="144" spans="1:13" s="55" customFormat="1">
      <c r="A144" s="62"/>
      <c r="F144" s="63"/>
      <c r="G144" s="47"/>
      <c r="H144" s="64"/>
      <c r="I144" s="2"/>
      <c r="J144" s="2"/>
      <c r="K144" s="2"/>
      <c r="L144" s="2"/>
      <c r="M144" s="30"/>
    </row>
    <row r="145" spans="1:13" s="55" customFormat="1">
      <c r="A145" s="62"/>
      <c r="F145" s="63"/>
      <c r="G145" s="47"/>
      <c r="H145" s="64"/>
      <c r="I145" s="2"/>
      <c r="J145" s="2"/>
      <c r="K145" s="2"/>
      <c r="L145" s="2"/>
      <c r="M145" s="30"/>
    </row>
    <row r="146" spans="1:13" s="55" customFormat="1">
      <c r="A146" s="62"/>
      <c r="F146" s="63"/>
      <c r="G146" s="47"/>
      <c r="H146" s="64"/>
      <c r="I146" s="2"/>
      <c r="J146" s="2"/>
      <c r="K146" s="2"/>
      <c r="L146" s="2"/>
      <c r="M146" s="30"/>
    </row>
    <row r="147" spans="1:13" s="55" customFormat="1">
      <c r="A147" s="62"/>
      <c r="F147" s="63"/>
      <c r="G147" s="47"/>
      <c r="H147" s="64"/>
      <c r="I147" s="2"/>
      <c r="J147" s="2"/>
      <c r="K147" s="2"/>
      <c r="L147" s="2"/>
      <c r="M147" s="30"/>
    </row>
    <row r="148" spans="1:13" s="55" customFormat="1">
      <c r="A148" s="62"/>
      <c r="F148" s="63"/>
      <c r="G148" s="47"/>
      <c r="H148" s="64"/>
      <c r="I148" s="2"/>
      <c r="J148" s="2"/>
      <c r="K148" s="2"/>
      <c r="L148" s="2"/>
      <c r="M148" s="30"/>
    </row>
    <row r="149" spans="1:13" s="55" customFormat="1">
      <c r="A149" s="62"/>
      <c r="F149" s="63"/>
      <c r="G149" s="47"/>
      <c r="H149" s="64"/>
      <c r="I149" s="2"/>
      <c r="J149" s="2"/>
      <c r="K149" s="2"/>
      <c r="L149" s="2"/>
      <c r="M149" s="30"/>
    </row>
    <row r="150" spans="1:13" s="55" customFormat="1">
      <c r="A150" s="62"/>
      <c r="F150" s="63"/>
      <c r="G150" s="47"/>
      <c r="H150" s="64"/>
      <c r="I150" s="2"/>
      <c r="J150" s="2"/>
      <c r="K150" s="2"/>
      <c r="L150" s="2"/>
      <c r="M150" s="30"/>
    </row>
    <row r="151" spans="1:13" s="55" customFormat="1">
      <c r="A151" s="62"/>
      <c r="F151" s="63"/>
      <c r="G151" s="47"/>
      <c r="H151" s="64"/>
      <c r="I151" s="2"/>
      <c r="J151" s="2"/>
      <c r="K151" s="2"/>
      <c r="L151" s="2"/>
      <c r="M151" s="30"/>
    </row>
    <row r="152" spans="1:13" s="55" customFormat="1">
      <c r="A152" s="62"/>
      <c r="F152" s="63"/>
      <c r="G152" s="47"/>
      <c r="H152" s="64"/>
      <c r="I152" s="2"/>
      <c r="J152" s="2"/>
      <c r="K152" s="2"/>
      <c r="L152" s="2"/>
      <c r="M152" s="30"/>
    </row>
    <row r="153" spans="1:13" s="55" customFormat="1">
      <c r="A153" s="62"/>
      <c r="F153" s="63"/>
      <c r="G153" s="47"/>
      <c r="H153" s="64"/>
      <c r="I153" s="2"/>
      <c r="J153" s="2"/>
      <c r="K153" s="2"/>
      <c r="L153" s="2"/>
      <c r="M153" s="30"/>
    </row>
    <row r="154" spans="1:13" s="55" customFormat="1">
      <c r="A154" s="62"/>
      <c r="F154" s="63"/>
      <c r="G154" s="47"/>
      <c r="H154" s="64"/>
      <c r="I154" s="2"/>
      <c r="J154" s="2"/>
      <c r="K154" s="2"/>
      <c r="L154" s="2"/>
      <c r="M154" s="30"/>
    </row>
    <row r="155" spans="1:13" s="55" customFormat="1">
      <c r="A155" s="62"/>
      <c r="F155" s="63"/>
      <c r="G155" s="47"/>
      <c r="H155" s="64"/>
      <c r="I155" s="2"/>
      <c r="J155" s="2"/>
      <c r="K155" s="2"/>
      <c r="L155" s="2"/>
      <c r="M155" s="30"/>
    </row>
    <row r="156" spans="1:13" s="55" customFormat="1">
      <c r="A156" s="62"/>
      <c r="F156" s="63"/>
      <c r="G156" s="47"/>
      <c r="H156" s="64"/>
      <c r="I156" s="2"/>
      <c r="J156" s="2"/>
      <c r="K156" s="2"/>
      <c r="L156" s="2"/>
      <c r="M156" s="30"/>
    </row>
    <row r="157" spans="1:13" s="55" customFormat="1">
      <c r="A157" s="62"/>
      <c r="F157" s="63"/>
      <c r="G157" s="47"/>
      <c r="H157" s="64"/>
      <c r="I157" s="2"/>
      <c r="J157" s="2"/>
      <c r="K157" s="2"/>
      <c r="L157" s="2"/>
      <c r="M157" s="30"/>
    </row>
    <row r="158" spans="1:13" s="55" customFormat="1">
      <c r="A158" s="62"/>
      <c r="F158" s="63"/>
      <c r="G158" s="47"/>
      <c r="H158" s="64"/>
      <c r="I158" s="2"/>
      <c r="J158" s="2"/>
      <c r="K158" s="2"/>
      <c r="L158" s="2"/>
      <c r="M158" s="30"/>
    </row>
    <row r="159" spans="1:13" s="55" customFormat="1">
      <c r="A159" s="62"/>
      <c r="F159" s="63"/>
      <c r="G159" s="47"/>
      <c r="H159" s="64"/>
      <c r="I159" s="2"/>
      <c r="J159" s="2"/>
      <c r="K159" s="2"/>
      <c r="L159" s="2"/>
      <c r="M159" s="30"/>
    </row>
    <row r="160" spans="1:13" s="55" customFormat="1">
      <c r="A160" s="62"/>
      <c r="F160" s="63"/>
      <c r="G160" s="47"/>
      <c r="H160" s="64"/>
      <c r="I160" s="2"/>
      <c r="J160" s="2"/>
      <c r="K160" s="2"/>
      <c r="L160" s="2"/>
      <c r="M160" s="30"/>
    </row>
    <row r="161" spans="1:13" s="55" customFormat="1">
      <c r="A161" s="62"/>
      <c r="F161" s="63"/>
      <c r="G161" s="47"/>
      <c r="H161" s="64"/>
      <c r="I161" s="2"/>
      <c r="J161" s="2"/>
      <c r="K161" s="2"/>
      <c r="L161" s="2"/>
      <c r="M161" s="30"/>
    </row>
    <row r="162" spans="1:13" s="55" customFormat="1">
      <c r="A162" s="62"/>
      <c r="F162" s="63"/>
      <c r="G162" s="47"/>
      <c r="H162" s="64"/>
      <c r="I162" s="2"/>
      <c r="J162" s="2"/>
      <c r="K162" s="2"/>
      <c r="L162" s="2"/>
      <c r="M162" s="30"/>
    </row>
    <row r="163" spans="1:13" s="55" customFormat="1">
      <c r="A163" s="62"/>
      <c r="F163" s="63"/>
      <c r="G163" s="47"/>
      <c r="H163" s="64"/>
      <c r="I163" s="2"/>
      <c r="J163" s="2"/>
      <c r="K163" s="2"/>
      <c r="L163" s="2"/>
      <c r="M163" s="30"/>
    </row>
    <row r="164" spans="1:13" s="55" customFormat="1">
      <c r="A164" s="62"/>
      <c r="F164" s="63"/>
      <c r="G164" s="47"/>
      <c r="H164" s="64"/>
      <c r="I164" s="2"/>
      <c r="J164" s="2"/>
      <c r="K164" s="2"/>
      <c r="L164" s="2"/>
      <c r="M164" s="30"/>
    </row>
    <row r="165" spans="1:13" s="55" customFormat="1">
      <c r="A165" s="62"/>
      <c r="F165" s="63"/>
      <c r="G165" s="47"/>
      <c r="H165" s="64"/>
      <c r="I165" s="2"/>
      <c r="J165" s="2"/>
      <c r="K165" s="2"/>
      <c r="L165" s="2"/>
      <c r="M165" s="30"/>
    </row>
    <row r="166" spans="1:13" s="55" customFormat="1">
      <c r="A166" s="62"/>
      <c r="F166" s="63"/>
      <c r="G166" s="47"/>
      <c r="H166" s="64"/>
      <c r="I166" s="2"/>
      <c r="J166" s="2"/>
      <c r="K166" s="2"/>
      <c r="L166" s="2"/>
      <c r="M166" s="30"/>
    </row>
    <row r="167" spans="1:13" s="55" customFormat="1">
      <c r="A167" s="62"/>
      <c r="F167" s="63"/>
      <c r="G167" s="47"/>
      <c r="H167" s="64"/>
      <c r="I167" s="2"/>
      <c r="J167" s="2"/>
      <c r="K167" s="2"/>
      <c r="L167" s="2"/>
      <c r="M167" s="30"/>
    </row>
    <row r="168" spans="1:13" s="55" customFormat="1">
      <c r="A168" s="62"/>
      <c r="F168" s="63"/>
      <c r="G168" s="47"/>
      <c r="H168" s="64"/>
      <c r="I168" s="2"/>
      <c r="J168" s="2"/>
      <c r="K168" s="2"/>
      <c r="L168" s="2"/>
      <c r="M168" s="30"/>
    </row>
    <row r="169" spans="1:13" s="55" customFormat="1">
      <c r="A169" s="62"/>
      <c r="F169" s="63"/>
      <c r="G169" s="47"/>
      <c r="H169" s="64"/>
      <c r="I169" s="2"/>
      <c r="J169" s="2"/>
      <c r="K169" s="2"/>
      <c r="L169" s="2"/>
      <c r="M169" s="30"/>
    </row>
    <row r="170" spans="1:13" s="55" customFormat="1">
      <c r="A170" s="62"/>
      <c r="F170" s="63"/>
      <c r="G170" s="47"/>
      <c r="H170" s="64"/>
      <c r="I170" s="2"/>
      <c r="J170" s="2"/>
      <c r="K170" s="2"/>
      <c r="L170" s="2"/>
      <c r="M170" s="30"/>
    </row>
    <row r="171" spans="1:13" s="55" customFormat="1">
      <c r="A171" s="62"/>
      <c r="F171" s="63"/>
      <c r="G171" s="47"/>
      <c r="H171" s="64"/>
      <c r="I171" s="2"/>
      <c r="J171" s="2"/>
      <c r="K171" s="2"/>
      <c r="L171" s="2"/>
      <c r="M171" s="30"/>
    </row>
    <row r="172" spans="1:13" s="55" customFormat="1">
      <c r="A172" s="62"/>
      <c r="F172" s="63"/>
      <c r="G172" s="47"/>
      <c r="H172" s="64"/>
      <c r="I172" s="2"/>
      <c r="J172" s="2"/>
      <c r="K172" s="2"/>
      <c r="L172" s="2"/>
      <c r="M172" s="30"/>
    </row>
    <row r="173" spans="1:13" s="55" customFormat="1">
      <c r="A173" s="62"/>
      <c r="F173" s="63"/>
      <c r="G173" s="47"/>
      <c r="H173" s="64"/>
      <c r="I173" s="2"/>
      <c r="J173" s="2"/>
      <c r="K173" s="2"/>
      <c r="L173" s="2"/>
      <c r="M173" s="30"/>
    </row>
    <row r="174" spans="1:13" s="55" customFormat="1">
      <c r="A174" s="62"/>
      <c r="F174" s="63"/>
      <c r="G174" s="47"/>
      <c r="H174" s="64"/>
      <c r="I174" s="2"/>
      <c r="J174" s="2"/>
      <c r="K174" s="2"/>
      <c r="L174" s="2"/>
      <c r="M174" s="30"/>
    </row>
    <row r="175" spans="1:13" s="55" customFormat="1">
      <c r="A175" s="62"/>
      <c r="F175" s="63"/>
      <c r="G175" s="47"/>
      <c r="H175" s="64"/>
      <c r="I175" s="2"/>
      <c r="J175" s="2"/>
      <c r="K175" s="2"/>
      <c r="L175" s="2"/>
      <c r="M175" s="30"/>
    </row>
    <row r="176" spans="1:13" s="55" customFormat="1">
      <c r="A176" s="62"/>
      <c r="F176" s="63"/>
      <c r="G176" s="47"/>
      <c r="H176" s="64"/>
      <c r="I176" s="2"/>
      <c r="J176" s="2"/>
      <c r="K176" s="2"/>
      <c r="L176" s="2"/>
      <c r="M176" s="30"/>
    </row>
    <row r="177" spans="1:13" s="55" customFormat="1">
      <c r="A177" s="62"/>
      <c r="F177" s="63"/>
      <c r="G177" s="47"/>
      <c r="H177" s="64"/>
      <c r="I177" s="2"/>
      <c r="J177" s="2"/>
      <c r="K177" s="2"/>
      <c r="L177" s="2"/>
      <c r="M177" s="30"/>
    </row>
    <row r="178" spans="1:13" s="55" customFormat="1">
      <c r="A178" s="62"/>
      <c r="F178" s="63"/>
      <c r="G178" s="47"/>
      <c r="H178" s="64"/>
      <c r="I178" s="2"/>
      <c r="J178" s="2"/>
      <c r="K178" s="2"/>
      <c r="L178" s="2"/>
      <c r="M178" s="30"/>
    </row>
    <row r="179" spans="1:13" s="55" customFormat="1">
      <c r="A179" s="62"/>
      <c r="F179" s="63"/>
      <c r="G179" s="47"/>
      <c r="H179" s="64"/>
      <c r="I179" s="2"/>
      <c r="J179" s="2"/>
      <c r="K179" s="2"/>
      <c r="L179" s="2"/>
      <c r="M179" s="30"/>
    </row>
    <row r="180" spans="1:13" s="55" customFormat="1">
      <c r="A180" s="62"/>
      <c r="F180" s="63"/>
      <c r="G180" s="47"/>
      <c r="H180" s="64"/>
      <c r="I180" s="2"/>
      <c r="J180" s="2"/>
      <c r="K180" s="2"/>
      <c r="L180" s="2"/>
      <c r="M180" s="30"/>
    </row>
    <row r="181" spans="1:13" s="55" customFormat="1">
      <c r="A181" s="62"/>
      <c r="F181" s="63"/>
      <c r="G181" s="47"/>
      <c r="H181" s="64"/>
      <c r="I181" s="2"/>
      <c r="J181" s="2"/>
      <c r="K181" s="2"/>
      <c r="L181" s="2"/>
      <c r="M181" s="30"/>
    </row>
    <row r="182" spans="1:13" s="55" customFormat="1">
      <c r="A182" s="62"/>
      <c r="F182" s="63"/>
      <c r="G182" s="47"/>
      <c r="H182" s="64"/>
      <c r="I182" s="2"/>
      <c r="J182" s="2"/>
      <c r="K182" s="2"/>
      <c r="L182" s="2"/>
      <c r="M182" s="30"/>
    </row>
    <row r="183" spans="1:13" s="55" customFormat="1">
      <c r="A183" s="62"/>
      <c r="F183" s="63"/>
      <c r="G183" s="47"/>
      <c r="H183" s="64"/>
      <c r="I183" s="2"/>
      <c r="J183" s="2"/>
      <c r="K183" s="2"/>
      <c r="L183" s="2"/>
      <c r="M183" s="30"/>
    </row>
    <row r="184" spans="1:13" s="55" customFormat="1">
      <c r="A184" s="62"/>
      <c r="F184" s="63"/>
      <c r="G184" s="47"/>
      <c r="H184" s="64"/>
      <c r="I184" s="2"/>
      <c r="J184" s="2"/>
      <c r="K184" s="2"/>
      <c r="L184" s="2"/>
      <c r="M184" s="30"/>
    </row>
    <row r="185" spans="1:13" s="55" customFormat="1">
      <c r="A185" s="62"/>
      <c r="F185" s="63"/>
      <c r="G185" s="47"/>
      <c r="H185" s="64"/>
      <c r="I185" s="2"/>
      <c r="J185" s="2"/>
      <c r="K185" s="2"/>
      <c r="L185" s="2"/>
      <c r="M185" s="30"/>
    </row>
    <row r="186" spans="1:13" s="55" customFormat="1">
      <c r="A186" s="62"/>
      <c r="F186" s="63"/>
      <c r="G186" s="47"/>
      <c r="H186" s="64"/>
      <c r="I186" s="2"/>
      <c r="J186" s="2"/>
      <c r="K186" s="2"/>
      <c r="L186" s="2"/>
      <c r="M186" s="30"/>
    </row>
    <row r="187" spans="1:13" s="55" customFormat="1">
      <c r="A187" s="62"/>
      <c r="F187" s="63"/>
      <c r="G187" s="47"/>
      <c r="H187" s="64"/>
      <c r="I187" s="2"/>
      <c r="J187" s="2"/>
      <c r="K187" s="2"/>
      <c r="L187" s="2"/>
      <c r="M187" s="30"/>
    </row>
    <row r="188" spans="1:13" s="55" customFormat="1">
      <c r="A188" s="62"/>
      <c r="F188" s="63"/>
      <c r="G188" s="47"/>
      <c r="H188" s="64"/>
      <c r="I188" s="2"/>
      <c r="J188" s="2"/>
      <c r="K188" s="2"/>
      <c r="L188" s="2"/>
      <c r="M188" s="30"/>
    </row>
    <row r="189" spans="1:13" s="55" customFormat="1">
      <c r="A189" s="62"/>
      <c r="F189" s="63"/>
      <c r="G189" s="47"/>
      <c r="H189" s="64"/>
      <c r="I189" s="2"/>
      <c r="J189" s="2"/>
      <c r="K189" s="2"/>
      <c r="L189" s="2"/>
      <c r="M189" s="30"/>
    </row>
    <row r="190" spans="1:13" s="55" customFormat="1">
      <c r="A190" s="62"/>
      <c r="F190" s="63"/>
      <c r="G190" s="47"/>
      <c r="H190" s="64"/>
      <c r="I190" s="2"/>
      <c r="J190" s="2"/>
      <c r="K190" s="2"/>
      <c r="L190" s="2"/>
      <c r="M190" s="30"/>
    </row>
    <row r="191" spans="1:13" s="55" customFormat="1">
      <c r="A191" s="62"/>
      <c r="F191" s="63"/>
      <c r="G191" s="47"/>
      <c r="H191" s="64"/>
      <c r="I191" s="2"/>
      <c r="J191" s="2"/>
      <c r="K191" s="2"/>
      <c r="L191" s="2"/>
      <c r="M191" s="30"/>
    </row>
    <row r="192" spans="1:13" s="55" customFormat="1">
      <c r="A192" s="62"/>
      <c r="F192" s="63"/>
      <c r="G192" s="47"/>
      <c r="H192" s="64"/>
      <c r="I192" s="2"/>
      <c r="J192" s="2"/>
      <c r="K192" s="2"/>
      <c r="L192" s="2"/>
      <c r="M192" s="30"/>
    </row>
    <row r="193" spans="1:13" s="55" customFormat="1">
      <c r="A193" s="62"/>
      <c r="F193" s="63"/>
      <c r="G193" s="47"/>
      <c r="H193" s="64"/>
      <c r="I193" s="2"/>
      <c r="J193" s="2"/>
      <c r="K193" s="2"/>
      <c r="L193" s="2"/>
      <c r="M193" s="30"/>
    </row>
    <row r="194" spans="1:13" s="55" customFormat="1">
      <c r="A194" s="62"/>
      <c r="F194" s="63"/>
      <c r="G194" s="47"/>
      <c r="H194" s="64"/>
      <c r="I194" s="2"/>
      <c r="J194" s="2"/>
      <c r="K194" s="2"/>
      <c r="L194" s="2"/>
      <c r="M194" s="30"/>
    </row>
    <row r="195" spans="1:13" s="55" customFormat="1">
      <c r="A195" s="62"/>
      <c r="F195" s="63"/>
      <c r="G195" s="47"/>
      <c r="H195" s="64"/>
      <c r="I195" s="2"/>
      <c r="J195" s="2"/>
      <c r="K195" s="2"/>
      <c r="L195" s="2"/>
      <c r="M195" s="30"/>
    </row>
    <row r="196" spans="1:13" s="55" customFormat="1">
      <c r="A196" s="62"/>
      <c r="F196" s="63"/>
      <c r="G196" s="47"/>
      <c r="H196" s="64"/>
      <c r="I196" s="2"/>
      <c r="J196" s="2"/>
      <c r="K196" s="2"/>
      <c r="L196" s="2"/>
      <c r="M196" s="30"/>
    </row>
    <row r="197" spans="1:13" s="55" customFormat="1">
      <c r="A197" s="62"/>
      <c r="F197" s="63"/>
      <c r="G197" s="47"/>
      <c r="H197" s="64"/>
      <c r="I197" s="2"/>
      <c r="J197" s="2"/>
      <c r="K197" s="2"/>
      <c r="L197" s="2"/>
      <c r="M197" s="30"/>
    </row>
    <row r="198" spans="1:13" s="55" customFormat="1">
      <c r="A198" s="62"/>
      <c r="F198" s="63"/>
      <c r="G198" s="47"/>
      <c r="H198" s="64"/>
      <c r="I198" s="2"/>
      <c r="J198" s="2"/>
      <c r="K198" s="2"/>
      <c r="L198" s="2"/>
      <c r="M198" s="30"/>
    </row>
    <row r="199" spans="1:13" s="55" customFormat="1">
      <c r="A199" s="62"/>
      <c r="F199" s="63"/>
      <c r="G199" s="47"/>
      <c r="H199" s="64"/>
      <c r="I199" s="2"/>
      <c r="J199" s="2"/>
      <c r="K199" s="2"/>
      <c r="L199" s="2"/>
      <c r="M199" s="30"/>
    </row>
    <row r="200" spans="1:13" s="55" customFormat="1">
      <c r="A200" s="62"/>
      <c r="F200" s="63"/>
      <c r="G200" s="47"/>
      <c r="H200" s="64"/>
      <c r="I200" s="2"/>
      <c r="J200" s="2"/>
      <c r="K200" s="2"/>
      <c r="L200" s="2"/>
      <c r="M200" s="30"/>
    </row>
    <row r="201" spans="1:13" s="55" customFormat="1">
      <c r="A201" s="62"/>
      <c r="F201" s="63"/>
      <c r="G201" s="47"/>
      <c r="H201" s="64"/>
      <c r="I201" s="2"/>
      <c r="J201" s="2"/>
      <c r="K201" s="2"/>
      <c r="L201" s="2"/>
      <c r="M201" s="30"/>
    </row>
    <row r="202" spans="1:13" s="55" customFormat="1">
      <c r="A202" s="62"/>
      <c r="F202" s="63"/>
      <c r="G202" s="47"/>
      <c r="H202" s="64"/>
      <c r="I202" s="2"/>
      <c r="J202" s="2"/>
      <c r="K202" s="2"/>
      <c r="L202" s="2"/>
      <c r="M202" s="30"/>
    </row>
    <row r="203" spans="1:13" s="55" customFormat="1">
      <c r="A203" s="62"/>
      <c r="F203" s="63"/>
      <c r="G203" s="47"/>
      <c r="H203" s="64"/>
      <c r="I203" s="2"/>
      <c r="J203" s="2"/>
      <c r="K203" s="2"/>
      <c r="L203" s="2"/>
      <c r="M203" s="30"/>
    </row>
  </sheetData>
  <sheetProtection selectLockedCells="1"/>
  <mergeCells count="26">
    <mergeCell ref="C8:C9"/>
    <mergeCell ref="D8:D9"/>
    <mergeCell ref="C4:C7"/>
    <mergeCell ref="E4:E7"/>
    <mergeCell ref="D11:D12"/>
    <mergeCell ref="F14:F16"/>
    <mergeCell ref="A13:A16"/>
    <mergeCell ref="B13:B16"/>
    <mergeCell ref="C13:C15"/>
    <mergeCell ref="D13:D15"/>
    <mergeCell ref="A1:M1"/>
    <mergeCell ref="A2:M2"/>
    <mergeCell ref="F4:F7"/>
    <mergeCell ref="K4:K12"/>
    <mergeCell ref="K13:K16"/>
    <mergeCell ref="E14:E16"/>
    <mergeCell ref="E8:E9"/>
    <mergeCell ref="F8:F9"/>
    <mergeCell ref="E11:E12"/>
    <mergeCell ref="F11:F12"/>
    <mergeCell ref="L4:L16"/>
    <mergeCell ref="M4:M16"/>
    <mergeCell ref="A4:A12"/>
    <mergeCell ref="B4:B12"/>
    <mergeCell ref="D4:D7"/>
    <mergeCell ref="C11:C12"/>
  </mergeCells>
  <conditionalFormatting sqref="I4:I16">
    <cfRule type="cellIs" dxfId="1" priority="1" operator="equal">
      <formula>"Y"</formula>
    </cfRule>
    <cfRule type="cellIs" dxfId="0" priority="2" operator="equal">
      <formula>"N"</formula>
    </cfRule>
  </conditionalFormatting>
  <printOptions horizontalCentered="1"/>
  <pageMargins left="0.23622047244094491" right="0.23622047244094491" top="0.55118110236220474" bottom="0.55118110236220474" header="0.31496062992125984" footer="0.11811023622047245"/>
  <pageSetup paperSize="9" scale="77" orientation="landscape" r:id="rId1"/>
  <headerFooter>
    <oddFooter>&amp;LSDQA 2018&amp;Cการประเมินตนเองตามเกณฑ์ประกันคุณภาพการพัฒนาฝีมือแรงงาน 2018&amp;Rหน้าที่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9</vt:i4>
      </vt:variant>
      <vt:variant>
        <vt:lpstr>ช่วงที่มีชื่อ</vt:lpstr>
      </vt:variant>
      <vt:variant>
        <vt:i4>12</vt:i4>
      </vt:variant>
    </vt:vector>
  </HeadingPairs>
  <TitlesOfParts>
    <vt:vector size="21" baseType="lpstr">
      <vt:lpstr>คู่มือ</vt:lpstr>
      <vt:lpstr>ผลการประเมินตนเอง</vt:lpstr>
      <vt:lpstr>ม1</vt:lpstr>
      <vt:lpstr>ม2</vt:lpstr>
      <vt:lpstr>ม3</vt:lpstr>
      <vt:lpstr>ม4</vt:lpstr>
      <vt:lpstr>ม5</vt:lpstr>
      <vt:lpstr>ม6</vt:lpstr>
      <vt:lpstr>ม7</vt:lpstr>
      <vt:lpstr>คู่มือ!Print_Area</vt:lpstr>
      <vt:lpstr>ผลการประเมินตนเอง!Print_Area</vt:lpstr>
      <vt:lpstr>ม1!Print_Area</vt:lpstr>
      <vt:lpstr>ม2!Print_Area</vt:lpstr>
      <vt:lpstr>ม3!Print_Area</vt:lpstr>
      <vt:lpstr>ม1!Print_Titles</vt:lpstr>
      <vt:lpstr>ม2!Print_Titles</vt:lpstr>
      <vt:lpstr>ม3!Print_Titles</vt:lpstr>
      <vt:lpstr>ม4!Print_Titles</vt:lpstr>
      <vt:lpstr>ม5!Print_Titles</vt:lpstr>
      <vt:lpstr>ม6!Print_Titles</vt:lpstr>
      <vt:lpstr>ม7!Print_Titles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SDQApro61</dc:title>
  <dc:subject>SDQA</dc:subject>
  <dc:creator>ke</dc:creator>
  <cp:keywords>SDQA_SAR</cp:keywords>
  <cp:lastModifiedBy>ict</cp:lastModifiedBy>
  <cp:lastPrinted>2018-04-09T17:18:28Z</cp:lastPrinted>
  <dcterms:created xsi:type="dcterms:W3CDTF">2018-03-06T07:48:16Z</dcterms:created>
  <dcterms:modified xsi:type="dcterms:W3CDTF">2019-07-31T10:01:36Z</dcterms:modified>
</cp:coreProperties>
</file>